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prca-my.sharepoint.com/personal/jin_zhang_sgc_ca_gov/Documents/Desktop/"/>
    </mc:Choice>
  </mc:AlternateContent>
  <xr:revisionPtr revIDLastSave="64" documentId="8_{827C7B0D-CC25-4BBA-8F3A-4A431386EAD6}" xr6:coauthVersionLast="47" xr6:coauthVersionMax="47" xr10:uidLastSave="{CBBC2426-2D1A-48BF-B86E-EA9488FB5B13}"/>
  <bookViews>
    <workbookView xWindow="-108" yWindow="-108" windowWidth="23256" windowHeight="13896" tabRatio="873" activeTab="1" xr2:uid="{EBF30095-6673-4539-9FB2-51740EF6C633}"/>
  </bookViews>
  <sheets>
    <sheet name="1. Applicant Instructions" sheetId="42" r:id="rId1"/>
    <sheet name="2. FBH Workplan" sheetId="34" r:id="rId2"/>
    <sheet name="3. FBH Budget" sheetId="45" r:id="rId3"/>
    <sheet name="4. Example FBH Workplan" sheetId="40" r:id="rId4"/>
    <sheet name="5. Example FBH Budget" sheetId="39" r:id="rId5"/>
    <sheet name="Data Validation Tab" sheetId="44" state="hidden" r:id="rId6"/>
  </sheets>
  <externalReferences>
    <externalReference r:id="rId7"/>
    <externalReference r:id="rId8"/>
    <externalReference r:id="rId9"/>
    <externalReference r:id="rId10"/>
  </externalReferences>
  <definedNames>
    <definedName name="CCIType">#REF!</definedName>
    <definedName name="CostType">'[1]Data Validation Tab'!$B$28:$B$30</definedName>
    <definedName name="Display_Week" localSheetId="0">[2]ProjectSchedule!$E$4</definedName>
    <definedName name="Display_Week">[3]ProjectSchedule!$E$4</definedName>
    <definedName name="Project_Start" localSheetId="0">[2]ProjectSchedule!$E$3</definedName>
    <definedName name="Project_Start">[3]ProjectSchedule!$E$3</definedName>
    <definedName name="task_end" localSheetId="0">[2]ProjectSchedule!$F1</definedName>
    <definedName name="task_end">[3]ProjectSchedule!$F1</definedName>
    <definedName name="task_start" localSheetId="0">[2]ProjectSchedule!$E1</definedName>
    <definedName name="task_start">[3]ProjectSchedule!$E1</definedName>
    <definedName name="vmSponsor1">'[4]Project Overview'!$P$29</definedName>
    <definedName name="vmSponsor2">'[4]Project Overview'!$S$38</definedName>
    <definedName name="vmSponsor3">'[4]Project Overview'!$S$47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45" l="1"/>
  <c r="J38" i="45"/>
  <c r="I38" i="45" s="1"/>
  <c r="M38" i="45" s="1"/>
  <c r="J39" i="45"/>
  <c r="I39" i="45" s="1"/>
  <c r="M39" i="45" s="1"/>
  <c r="J40" i="45"/>
  <c r="I40" i="45" s="1"/>
  <c r="J41" i="45"/>
  <c r="I41" i="45" s="1"/>
  <c r="J42" i="45"/>
  <c r="I42" i="45" s="1"/>
  <c r="J43" i="45"/>
  <c r="I43" i="45" s="1"/>
  <c r="J44" i="45"/>
  <c r="I44" i="45" s="1"/>
  <c r="J45" i="45"/>
  <c r="I45" i="45" s="1"/>
  <c r="J46" i="45"/>
  <c r="I46" i="45" s="1"/>
  <c r="J47" i="45"/>
  <c r="I47" i="45" s="1"/>
  <c r="J48" i="45"/>
  <c r="I48" i="45" s="1"/>
  <c r="J49" i="45"/>
  <c r="I49" i="45" s="1"/>
  <c r="J50" i="45"/>
  <c r="I50" i="45" s="1"/>
  <c r="H38" i="45"/>
  <c r="H39" i="45"/>
  <c r="H40" i="45"/>
  <c r="H41" i="45"/>
  <c r="H42" i="45"/>
  <c r="H43" i="45"/>
  <c r="H44" i="45"/>
  <c r="H45" i="45"/>
  <c r="H46" i="45"/>
  <c r="H47" i="45"/>
  <c r="H48" i="45"/>
  <c r="H49" i="45"/>
  <c r="H50" i="45"/>
  <c r="C22" i="39"/>
  <c r="D22" i="39"/>
  <c r="N41" i="45" l="1"/>
  <c r="N40" i="45"/>
  <c r="N39" i="45"/>
  <c r="N38" i="45"/>
  <c r="N50" i="45"/>
  <c r="N49" i="45"/>
  <c r="N48" i="45"/>
  <c r="N47" i="45"/>
  <c r="N46" i="45"/>
  <c r="N45" i="45"/>
  <c r="N44" i="45"/>
  <c r="N43" i="45"/>
  <c r="N42" i="45"/>
  <c r="M50" i="45"/>
  <c r="M49" i="45"/>
  <c r="M48" i="45"/>
  <c r="M47" i="45"/>
  <c r="M46" i="45"/>
  <c r="M45" i="45"/>
  <c r="M44" i="45"/>
  <c r="M43" i="45"/>
  <c r="M42" i="45"/>
  <c r="M41" i="45"/>
  <c r="M40" i="45"/>
  <c r="B17" i="45"/>
  <c r="B19" i="45"/>
  <c r="B18" i="45"/>
  <c r="I66" i="45"/>
  <c r="C22" i="45" s="1"/>
  <c r="L64" i="45"/>
  <c r="K64" i="45"/>
  <c r="J63" i="45"/>
  <c r="H63" i="45"/>
  <c r="J62" i="45"/>
  <c r="H62" i="45"/>
  <c r="J61" i="45"/>
  <c r="H61" i="45"/>
  <c r="J60" i="45"/>
  <c r="H60" i="45"/>
  <c r="J59" i="45"/>
  <c r="H59" i="45"/>
  <c r="J58" i="45"/>
  <c r="H58" i="45"/>
  <c r="J57" i="45"/>
  <c r="H57" i="45"/>
  <c r="J56" i="45"/>
  <c r="H56" i="45"/>
  <c r="J55" i="45"/>
  <c r="H55" i="45"/>
  <c r="J54" i="45"/>
  <c r="H54" i="45"/>
  <c r="J53" i="45"/>
  <c r="H53" i="45"/>
  <c r="J52" i="45"/>
  <c r="H52" i="45"/>
  <c r="J51" i="45"/>
  <c r="H51" i="45"/>
  <c r="J37" i="45"/>
  <c r="H37" i="45"/>
  <c r="J36" i="45"/>
  <c r="H36" i="45"/>
  <c r="J35" i="45"/>
  <c r="H35" i="45"/>
  <c r="J34" i="45"/>
  <c r="H34" i="45"/>
  <c r="J33" i="45"/>
  <c r="H33" i="45"/>
  <c r="J32" i="45"/>
  <c r="H32" i="45"/>
  <c r="J31" i="45"/>
  <c r="H31" i="45"/>
  <c r="J30" i="45"/>
  <c r="H30" i="45"/>
  <c r="J29" i="45"/>
  <c r="H29" i="45"/>
  <c r="J28" i="45"/>
  <c r="H28" i="45"/>
  <c r="I31" i="45" l="1"/>
  <c r="M31" i="45" s="1"/>
  <c r="I58" i="45"/>
  <c r="J67" i="45"/>
  <c r="J64" i="45"/>
  <c r="I32" i="45"/>
  <c r="M32" i="45" s="1"/>
  <c r="I53" i="45"/>
  <c r="M53" i="45" s="1"/>
  <c r="I28" i="45"/>
  <c r="N28" i="45" s="1"/>
  <c r="I62" i="45"/>
  <c r="M62" i="45" s="1"/>
  <c r="I37" i="45"/>
  <c r="M37" i="45" s="1"/>
  <c r="I57" i="45"/>
  <c r="N57" i="45" s="1"/>
  <c r="I61" i="45"/>
  <c r="N61" i="45" s="1"/>
  <c r="I33" i="45"/>
  <c r="N33" i="45" s="1"/>
  <c r="I36" i="45"/>
  <c r="I51" i="45"/>
  <c r="I63" i="45"/>
  <c r="N58" i="45"/>
  <c r="M58" i="45"/>
  <c r="M55" i="45"/>
  <c r="I60" i="45"/>
  <c r="N60" i="45" s="1"/>
  <c r="I54" i="45"/>
  <c r="N54" i="45" s="1"/>
  <c r="I34" i="45"/>
  <c r="M34" i="45" s="1"/>
  <c r="I59" i="45"/>
  <c r="M59" i="45" s="1"/>
  <c r="I52" i="45"/>
  <c r="I30" i="45"/>
  <c r="I35" i="45"/>
  <c r="N35" i="45" s="1"/>
  <c r="I56" i="45"/>
  <c r="M56" i="45" s="1"/>
  <c r="H64" i="45"/>
  <c r="I29" i="45"/>
  <c r="N29" i="45" s="1"/>
  <c r="N31" i="45" l="1"/>
  <c r="N37" i="45"/>
  <c r="N32" i="45"/>
  <c r="N62" i="45"/>
  <c r="M57" i="45"/>
  <c r="M61" i="45"/>
  <c r="N53" i="45"/>
  <c r="M28" i="45"/>
  <c r="M33" i="45"/>
  <c r="M54" i="45"/>
  <c r="N59" i="45"/>
  <c r="N34" i="45"/>
  <c r="N30" i="45"/>
  <c r="M30" i="45"/>
  <c r="M52" i="45"/>
  <c r="N52" i="45"/>
  <c r="N63" i="45"/>
  <c r="M63" i="45"/>
  <c r="M51" i="45"/>
  <c r="N51" i="45"/>
  <c r="M36" i="45"/>
  <c r="N36" i="45"/>
  <c r="I64" i="45"/>
  <c r="B22" i="45" s="1"/>
  <c r="N55" i="45"/>
  <c r="M60" i="45"/>
  <c r="M29" i="45"/>
  <c r="N56" i="45"/>
  <c r="M35" i="45"/>
  <c r="D22" i="45" l="1"/>
  <c r="I65" i="45"/>
  <c r="N64" i="45"/>
  <c r="I67" i="45"/>
  <c r="M64" i="45"/>
  <c r="H67" i="45" l="1"/>
  <c r="C24" i="45"/>
  <c r="B24" i="45"/>
  <c r="D24" i="45" s="1"/>
  <c r="H28" i="39"/>
  <c r="H39" i="39"/>
  <c r="H29" i="39" l="1"/>
  <c r="H30" i="39"/>
  <c r="H31" i="39"/>
  <c r="H32" i="39"/>
  <c r="H33" i="39"/>
  <c r="H34" i="39"/>
  <c r="H35" i="39"/>
  <c r="H36" i="39"/>
  <c r="H37" i="39"/>
  <c r="H38" i="39"/>
  <c r="H40" i="39"/>
  <c r="H41" i="39"/>
  <c r="H42" i="39"/>
  <c r="H43" i="39"/>
  <c r="H44" i="39"/>
  <c r="H45" i="39"/>
  <c r="H46" i="39"/>
  <c r="H47" i="39"/>
  <c r="H48" i="39"/>
  <c r="H49" i="39"/>
  <c r="H50" i="39"/>
  <c r="H51" i="39" l="1"/>
  <c r="AF27" i="40"/>
  <c r="AG27" i="40"/>
  <c r="AH27" i="40"/>
  <c r="AI27" i="40"/>
  <c r="AJ27" i="40"/>
  <c r="AK27" i="40"/>
  <c r="AL27" i="40"/>
  <c r="AM27" i="40"/>
  <c r="AN27" i="40"/>
  <c r="AO27" i="40"/>
  <c r="AP27" i="40"/>
  <c r="T24" i="40"/>
  <c r="U24" i="40"/>
  <c r="V24" i="40"/>
  <c r="W24" i="40"/>
  <c r="X24" i="40"/>
  <c r="Y24" i="40"/>
  <c r="Z24" i="40"/>
  <c r="AA24" i="40"/>
  <c r="AB24" i="40"/>
  <c r="AC24" i="40"/>
  <c r="AD24" i="40"/>
  <c r="AE56" i="34"/>
  <c r="AE55" i="34"/>
  <c r="AE54" i="34"/>
  <c r="AE53" i="34"/>
  <c r="AE52" i="34"/>
  <c r="AE49" i="34"/>
  <c r="AE48" i="34"/>
  <c r="AE47" i="34"/>
  <c r="AE46" i="34"/>
  <c r="AE45" i="34"/>
  <c r="AE42" i="34"/>
  <c r="AE41" i="34"/>
  <c r="AE40" i="34"/>
  <c r="AE39" i="34"/>
  <c r="AE38" i="34"/>
  <c r="AE35" i="34"/>
  <c r="AE34" i="34"/>
  <c r="AE33" i="34"/>
  <c r="AE32" i="34"/>
  <c r="AE31" i="34"/>
  <c r="AQ17" i="34"/>
  <c r="AP21" i="34"/>
  <c r="AP20" i="34"/>
  <c r="AP19" i="34"/>
  <c r="AP18" i="34"/>
  <c r="AP17" i="34"/>
  <c r="AO21" i="34"/>
  <c r="AO20" i="34"/>
  <c r="AO19" i="34"/>
  <c r="AO18" i="34"/>
  <c r="AO17" i="34"/>
  <c r="AN21" i="34"/>
  <c r="AN20" i="34"/>
  <c r="AN19" i="34"/>
  <c r="AN18" i="34"/>
  <c r="AN17" i="34"/>
  <c r="AM21" i="34"/>
  <c r="AM20" i="34"/>
  <c r="AM19" i="34"/>
  <c r="AM18" i="34"/>
  <c r="AM17" i="34"/>
  <c r="AQ21" i="34"/>
  <c r="AQ20" i="34"/>
  <c r="AQ19" i="34"/>
  <c r="AQ18" i="34"/>
  <c r="AL21" i="34"/>
  <c r="AL20" i="34"/>
  <c r="AL19" i="34"/>
  <c r="AL18" i="34"/>
  <c r="AL17" i="34"/>
  <c r="AK21" i="34"/>
  <c r="AK20" i="34"/>
  <c r="AK19" i="34"/>
  <c r="AK18" i="34"/>
  <c r="AK17" i="34"/>
  <c r="AJ21" i="34"/>
  <c r="AJ20" i="34"/>
  <c r="AJ19" i="34"/>
  <c r="AJ18" i="34"/>
  <c r="AJ17" i="34"/>
  <c r="AI21" i="34"/>
  <c r="AI20" i="34"/>
  <c r="AI19" i="34"/>
  <c r="AI18" i="34"/>
  <c r="AI17" i="34"/>
  <c r="AH21" i="34"/>
  <c r="AH20" i="34"/>
  <c r="AH19" i="34"/>
  <c r="AH18" i="34"/>
  <c r="AH17" i="34"/>
  <c r="AG21" i="34"/>
  <c r="AG20" i="34"/>
  <c r="AG19" i="34"/>
  <c r="AG18" i="34"/>
  <c r="AG17" i="34"/>
  <c r="AF21" i="34"/>
  <c r="AF20" i="34"/>
  <c r="AF19" i="34"/>
  <c r="AF18" i="34"/>
  <c r="AF17" i="34"/>
  <c r="J30" i="39" l="1"/>
  <c r="J29" i="39"/>
  <c r="J31" i="39"/>
  <c r="J32" i="39"/>
  <c r="J33" i="39"/>
  <c r="I33" i="39" s="1"/>
  <c r="N33" i="39" s="1"/>
  <c r="J34" i="39"/>
  <c r="J35" i="39"/>
  <c r="J36" i="39"/>
  <c r="J37" i="39"/>
  <c r="J38" i="39"/>
  <c r="J39" i="39"/>
  <c r="J40" i="39"/>
  <c r="J41" i="39"/>
  <c r="J42" i="39"/>
  <c r="J43" i="39"/>
  <c r="J44" i="39"/>
  <c r="J45" i="39"/>
  <c r="J46" i="39"/>
  <c r="J47" i="39"/>
  <c r="J48" i="39"/>
  <c r="J49" i="39"/>
  <c r="J50" i="39"/>
  <c r="J28" i="39"/>
  <c r="I52" i="34"/>
  <c r="J52" i="34"/>
  <c r="K52" i="34"/>
  <c r="L52" i="34"/>
  <c r="M52" i="34"/>
  <c r="N52" i="34"/>
  <c r="O52" i="34"/>
  <c r="P52" i="34"/>
  <c r="Q52" i="34"/>
  <c r="R52" i="34"/>
  <c r="S52" i="34"/>
  <c r="T52" i="34"/>
  <c r="U52" i="34"/>
  <c r="V52" i="34"/>
  <c r="W52" i="34"/>
  <c r="X52" i="34"/>
  <c r="Y52" i="34"/>
  <c r="Z52" i="34"/>
  <c r="AA52" i="34"/>
  <c r="AB52" i="34"/>
  <c r="AC52" i="34"/>
  <c r="AD52" i="34"/>
  <c r="I53" i="34"/>
  <c r="J53" i="34"/>
  <c r="K53" i="34"/>
  <c r="L53" i="34"/>
  <c r="M53" i="34"/>
  <c r="N53" i="34"/>
  <c r="O53" i="34"/>
  <c r="P53" i="34"/>
  <c r="Q53" i="34"/>
  <c r="R53" i="34"/>
  <c r="S53" i="34"/>
  <c r="T53" i="34"/>
  <c r="U53" i="34"/>
  <c r="V53" i="34"/>
  <c r="W53" i="34"/>
  <c r="X53" i="34"/>
  <c r="Y53" i="34"/>
  <c r="Z53" i="34"/>
  <c r="AA53" i="34"/>
  <c r="AB53" i="34"/>
  <c r="AC53" i="34"/>
  <c r="AD53" i="34"/>
  <c r="I54" i="34"/>
  <c r="J54" i="34"/>
  <c r="K54" i="34"/>
  <c r="L54" i="34"/>
  <c r="M54" i="34"/>
  <c r="N54" i="34"/>
  <c r="O54" i="34"/>
  <c r="P54" i="34"/>
  <c r="Q54" i="34"/>
  <c r="R54" i="34"/>
  <c r="S54" i="34"/>
  <c r="T54" i="34"/>
  <c r="U54" i="34"/>
  <c r="V54" i="34"/>
  <c r="W54" i="34"/>
  <c r="X54" i="34"/>
  <c r="Y54" i="34"/>
  <c r="Z54" i="34"/>
  <c r="AA54" i="34"/>
  <c r="AB54" i="34"/>
  <c r="AC54" i="34"/>
  <c r="AD54" i="34"/>
  <c r="I55" i="34"/>
  <c r="J55" i="34"/>
  <c r="K55" i="34"/>
  <c r="L55" i="34"/>
  <c r="M55" i="34"/>
  <c r="N55" i="34"/>
  <c r="O55" i="34"/>
  <c r="P55" i="34"/>
  <c r="Q55" i="34"/>
  <c r="R55" i="34"/>
  <c r="S55" i="34"/>
  <c r="T55" i="34"/>
  <c r="U55" i="34"/>
  <c r="V55" i="34"/>
  <c r="W55" i="34"/>
  <c r="X55" i="34"/>
  <c r="Y55" i="34"/>
  <c r="Z55" i="34"/>
  <c r="AA55" i="34"/>
  <c r="AB55" i="34"/>
  <c r="AC55" i="34"/>
  <c r="AD55" i="34"/>
  <c r="I56" i="34"/>
  <c r="J56" i="34"/>
  <c r="K56" i="34"/>
  <c r="L56" i="34"/>
  <c r="M56" i="34"/>
  <c r="N56" i="34"/>
  <c r="O56" i="34"/>
  <c r="P56" i="34"/>
  <c r="Q56" i="34"/>
  <c r="R56" i="34"/>
  <c r="S56" i="34"/>
  <c r="T56" i="34"/>
  <c r="U56" i="34"/>
  <c r="V56" i="34"/>
  <c r="W56" i="34"/>
  <c r="X56" i="34"/>
  <c r="Y56" i="34"/>
  <c r="Z56" i="34"/>
  <c r="AA56" i="34"/>
  <c r="AB56" i="34"/>
  <c r="AC56" i="34"/>
  <c r="AD56" i="34"/>
  <c r="H53" i="34"/>
  <c r="H54" i="34"/>
  <c r="H55" i="34"/>
  <c r="H56" i="34"/>
  <c r="H52" i="34"/>
  <c r="H46" i="34"/>
  <c r="I46" i="34"/>
  <c r="J46" i="34"/>
  <c r="K46" i="34"/>
  <c r="L46" i="34"/>
  <c r="M46" i="34"/>
  <c r="N46" i="34"/>
  <c r="O46" i="34"/>
  <c r="P46" i="34"/>
  <c r="Q46" i="34"/>
  <c r="R46" i="34"/>
  <c r="S46" i="34"/>
  <c r="T46" i="34"/>
  <c r="U46" i="34"/>
  <c r="V46" i="34"/>
  <c r="W46" i="34"/>
  <c r="X46" i="34"/>
  <c r="Y46" i="34"/>
  <c r="Z46" i="34"/>
  <c r="AA46" i="34"/>
  <c r="AB46" i="34"/>
  <c r="AC46" i="34"/>
  <c r="AD46" i="34"/>
  <c r="H47" i="34"/>
  <c r="I47" i="34"/>
  <c r="J47" i="34"/>
  <c r="K47" i="34"/>
  <c r="L47" i="34"/>
  <c r="M47" i="34"/>
  <c r="N47" i="34"/>
  <c r="O47" i="34"/>
  <c r="P47" i="34"/>
  <c r="Q47" i="34"/>
  <c r="R47" i="34"/>
  <c r="S47" i="34"/>
  <c r="T47" i="34"/>
  <c r="U47" i="34"/>
  <c r="V47" i="34"/>
  <c r="W47" i="34"/>
  <c r="X47" i="34"/>
  <c r="Y47" i="34"/>
  <c r="Z47" i="34"/>
  <c r="AA47" i="34"/>
  <c r="AB47" i="34"/>
  <c r="AC47" i="34"/>
  <c r="AD47" i="34"/>
  <c r="H48" i="34"/>
  <c r="I48" i="34"/>
  <c r="J48" i="34"/>
  <c r="K48" i="34"/>
  <c r="L48" i="34"/>
  <c r="M48" i="34"/>
  <c r="N48" i="34"/>
  <c r="O48" i="34"/>
  <c r="P48" i="34"/>
  <c r="Q48" i="34"/>
  <c r="R48" i="34"/>
  <c r="S48" i="34"/>
  <c r="T48" i="34"/>
  <c r="U48" i="34"/>
  <c r="V48" i="34"/>
  <c r="W48" i="34"/>
  <c r="X48" i="34"/>
  <c r="Y48" i="34"/>
  <c r="Z48" i="34"/>
  <c r="AA48" i="34"/>
  <c r="AB48" i="34"/>
  <c r="AC48" i="34"/>
  <c r="AD48" i="34"/>
  <c r="H49" i="34"/>
  <c r="I49" i="34"/>
  <c r="J49" i="34"/>
  <c r="K49" i="34"/>
  <c r="L49" i="34"/>
  <c r="M49" i="34"/>
  <c r="N49" i="34"/>
  <c r="O49" i="34"/>
  <c r="P49" i="34"/>
  <c r="Q49" i="34"/>
  <c r="R49" i="34"/>
  <c r="S49" i="34"/>
  <c r="T49" i="34"/>
  <c r="U49" i="34"/>
  <c r="V49" i="34"/>
  <c r="W49" i="34"/>
  <c r="X49" i="34"/>
  <c r="Y49" i="34"/>
  <c r="Z49" i="34"/>
  <c r="AA49" i="34"/>
  <c r="AB49" i="34"/>
  <c r="AC49" i="34"/>
  <c r="AD49" i="34"/>
  <c r="I45" i="34"/>
  <c r="J45" i="34"/>
  <c r="K45" i="34"/>
  <c r="L45" i="34"/>
  <c r="M45" i="34"/>
  <c r="N45" i="34"/>
  <c r="O45" i="34"/>
  <c r="P45" i="34"/>
  <c r="Q45" i="34"/>
  <c r="R45" i="34"/>
  <c r="S45" i="34"/>
  <c r="T45" i="34"/>
  <c r="U45" i="34"/>
  <c r="V45" i="34"/>
  <c r="W45" i="34"/>
  <c r="X45" i="34"/>
  <c r="Y45" i="34"/>
  <c r="Z45" i="34"/>
  <c r="AA45" i="34"/>
  <c r="AB45" i="34"/>
  <c r="AC45" i="34"/>
  <c r="AD45" i="34"/>
  <c r="H45" i="34"/>
  <c r="H39" i="34"/>
  <c r="I39" i="34"/>
  <c r="J39" i="34"/>
  <c r="K39" i="34"/>
  <c r="L39" i="34"/>
  <c r="M39" i="34"/>
  <c r="N39" i="34"/>
  <c r="O39" i="34"/>
  <c r="P39" i="34"/>
  <c r="Q39" i="34"/>
  <c r="R39" i="34"/>
  <c r="S39" i="34"/>
  <c r="T39" i="34"/>
  <c r="U39" i="34"/>
  <c r="V39" i="34"/>
  <c r="W39" i="34"/>
  <c r="X39" i="34"/>
  <c r="Y39" i="34"/>
  <c r="Z39" i="34"/>
  <c r="AA39" i="34"/>
  <c r="AB39" i="34"/>
  <c r="AC39" i="34"/>
  <c r="AD39" i="34"/>
  <c r="H40" i="34"/>
  <c r="I40" i="34"/>
  <c r="J40" i="34"/>
  <c r="K40" i="34"/>
  <c r="L40" i="34"/>
  <c r="M40" i="34"/>
  <c r="N40" i="34"/>
  <c r="O40" i="34"/>
  <c r="P40" i="34"/>
  <c r="Q40" i="34"/>
  <c r="R40" i="34"/>
  <c r="S40" i="34"/>
  <c r="T40" i="34"/>
  <c r="U40" i="34"/>
  <c r="V40" i="34"/>
  <c r="W40" i="34"/>
  <c r="X40" i="34"/>
  <c r="Y40" i="34"/>
  <c r="Z40" i="34"/>
  <c r="AA40" i="34"/>
  <c r="AB40" i="34"/>
  <c r="AC40" i="34"/>
  <c r="AD40" i="34"/>
  <c r="H41" i="34"/>
  <c r="I41" i="34"/>
  <c r="J41" i="34"/>
  <c r="K41" i="34"/>
  <c r="L41" i="34"/>
  <c r="M41" i="34"/>
  <c r="N41" i="34"/>
  <c r="O41" i="34"/>
  <c r="P41" i="34"/>
  <c r="Q41" i="34"/>
  <c r="R41" i="34"/>
  <c r="S41" i="34"/>
  <c r="T41" i="34"/>
  <c r="U41" i="34"/>
  <c r="V41" i="34"/>
  <c r="W41" i="34"/>
  <c r="X41" i="34"/>
  <c r="Y41" i="34"/>
  <c r="Z41" i="34"/>
  <c r="AA41" i="34"/>
  <c r="AB41" i="34"/>
  <c r="AC41" i="34"/>
  <c r="AD41" i="34"/>
  <c r="H42" i="34"/>
  <c r="I42" i="34"/>
  <c r="J42" i="34"/>
  <c r="K42" i="34"/>
  <c r="L42" i="34"/>
  <c r="M42" i="34"/>
  <c r="N42" i="34"/>
  <c r="O42" i="34"/>
  <c r="P42" i="34"/>
  <c r="Q42" i="34"/>
  <c r="R42" i="34"/>
  <c r="S42" i="34"/>
  <c r="T42" i="34"/>
  <c r="U42" i="34"/>
  <c r="V42" i="34"/>
  <c r="W42" i="34"/>
  <c r="X42" i="34"/>
  <c r="Y42" i="34"/>
  <c r="Z42" i="34"/>
  <c r="AA42" i="34"/>
  <c r="AB42" i="34"/>
  <c r="AC42" i="34"/>
  <c r="AD42" i="34"/>
  <c r="I38" i="34"/>
  <c r="J38" i="34"/>
  <c r="K38" i="34"/>
  <c r="L38" i="34"/>
  <c r="M38" i="34"/>
  <c r="N38" i="34"/>
  <c r="O38" i="34"/>
  <c r="P38" i="34"/>
  <c r="Q38" i="34"/>
  <c r="R38" i="34"/>
  <c r="S38" i="34"/>
  <c r="T38" i="34"/>
  <c r="U38" i="34"/>
  <c r="V38" i="34"/>
  <c r="W38" i="34"/>
  <c r="X38" i="34"/>
  <c r="Y38" i="34"/>
  <c r="Z38" i="34"/>
  <c r="AA38" i="34"/>
  <c r="AB38" i="34"/>
  <c r="AC38" i="34"/>
  <c r="AD38" i="34"/>
  <c r="H38" i="34"/>
  <c r="I31" i="34"/>
  <c r="J31" i="34"/>
  <c r="K31" i="34"/>
  <c r="L31" i="34"/>
  <c r="M31" i="34"/>
  <c r="N31" i="34"/>
  <c r="O31" i="34"/>
  <c r="P31" i="34"/>
  <c r="Q31" i="34"/>
  <c r="R31" i="34"/>
  <c r="S31" i="34"/>
  <c r="T31" i="34"/>
  <c r="U31" i="34"/>
  <c r="V31" i="34"/>
  <c r="W31" i="34"/>
  <c r="X31" i="34"/>
  <c r="Y31" i="34"/>
  <c r="Z31" i="34"/>
  <c r="AA31" i="34"/>
  <c r="AB31" i="34"/>
  <c r="AC31" i="34"/>
  <c r="AD31" i="34"/>
  <c r="I32" i="34"/>
  <c r="J32" i="34"/>
  <c r="K32" i="34"/>
  <c r="L32" i="34"/>
  <c r="M32" i="34"/>
  <c r="N32" i="34"/>
  <c r="O32" i="34"/>
  <c r="P32" i="34"/>
  <c r="Q32" i="34"/>
  <c r="R32" i="34"/>
  <c r="S32" i="34"/>
  <c r="T32" i="34"/>
  <c r="U32" i="34"/>
  <c r="V32" i="34"/>
  <c r="W32" i="34"/>
  <c r="X32" i="34"/>
  <c r="Y32" i="34"/>
  <c r="Z32" i="34"/>
  <c r="AA32" i="34"/>
  <c r="AB32" i="34"/>
  <c r="AC32" i="34"/>
  <c r="AD32" i="34"/>
  <c r="I33" i="34"/>
  <c r="J33" i="34"/>
  <c r="K33" i="34"/>
  <c r="L33" i="34"/>
  <c r="M33" i="34"/>
  <c r="N33" i="34"/>
  <c r="O33" i="34"/>
  <c r="P33" i="34"/>
  <c r="Q33" i="34"/>
  <c r="R33" i="34"/>
  <c r="S33" i="34"/>
  <c r="T33" i="34"/>
  <c r="U33" i="34"/>
  <c r="V33" i="34"/>
  <c r="W33" i="34"/>
  <c r="X33" i="34"/>
  <c r="Y33" i="34"/>
  <c r="Z33" i="34"/>
  <c r="AA33" i="34"/>
  <c r="AB33" i="34"/>
  <c r="AC33" i="34"/>
  <c r="AD33" i="34"/>
  <c r="I34" i="34"/>
  <c r="J34" i="34"/>
  <c r="K34" i="34"/>
  <c r="L34" i="34"/>
  <c r="M34" i="34"/>
  <c r="N34" i="34"/>
  <c r="O34" i="34"/>
  <c r="P34" i="34"/>
  <c r="Q34" i="34"/>
  <c r="R34" i="34"/>
  <c r="S34" i="34"/>
  <c r="T34" i="34"/>
  <c r="U34" i="34"/>
  <c r="V34" i="34"/>
  <c r="W34" i="34"/>
  <c r="X34" i="34"/>
  <c r="Y34" i="34"/>
  <c r="Z34" i="34"/>
  <c r="AA34" i="34"/>
  <c r="AB34" i="34"/>
  <c r="AC34" i="34"/>
  <c r="AD34" i="34"/>
  <c r="I35" i="34"/>
  <c r="J35" i="34"/>
  <c r="K35" i="34"/>
  <c r="L35" i="34"/>
  <c r="M35" i="34"/>
  <c r="N35" i="34"/>
  <c r="O35" i="34"/>
  <c r="P35" i="34"/>
  <c r="Q35" i="34"/>
  <c r="R35" i="34"/>
  <c r="S35" i="34"/>
  <c r="T35" i="34"/>
  <c r="U35" i="34"/>
  <c r="V35" i="34"/>
  <c r="W35" i="34"/>
  <c r="X35" i="34"/>
  <c r="Y35" i="34"/>
  <c r="Z35" i="34"/>
  <c r="AA35" i="34"/>
  <c r="AB35" i="34"/>
  <c r="AC35" i="34"/>
  <c r="AD35" i="34"/>
  <c r="H32" i="34"/>
  <c r="H33" i="34"/>
  <c r="H34" i="34"/>
  <c r="H35" i="34"/>
  <c r="H31" i="34"/>
  <c r="I28" i="34"/>
  <c r="H25" i="34"/>
  <c r="I25" i="34"/>
  <c r="J25" i="34"/>
  <c r="K25" i="34"/>
  <c r="L25" i="34"/>
  <c r="M25" i="34"/>
  <c r="N25" i="34"/>
  <c r="O25" i="34"/>
  <c r="P25" i="34"/>
  <c r="Q25" i="34"/>
  <c r="R25" i="34"/>
  <c r="S25" i="34"/>
  <c r="T25" i="34"/>
  <c r="U25" i="34"/>
  <c r="V25" i="34"/>
  <c r="W25" i="34"/>
  <c r="X25" i="34"/>
  <c r="Y25" i="34"/>
  <c r="Z25" i="34"/>
  <c r="AA25" i="34"/>
  <c r="AB25" i="34"/>
  <c r="AC25" i="34"/>
  <c r="AD25" i="34"/>
  <c r="AE25" i="34"/>
  <c r="H26" i="34"/>
  <c r="I26" i="34"/>
  <c r="J26" i="34"/>
  <c r="K26" i="34"/>
  <c r="L26" i="34"/>
  <c r="M26" i="34"/>
  <c r="N26" i="34"/>
  <c r="O26" i="34"/>
  <c r="P26" i="34"/>
  <c r="Q26" i="34"/>
  <c r="R26" i="34"/>
  <c r="S26" i="34"/>
  <c r="T26" i="34"/>
  <c r="U26" i="34"/>
  <c r="V26" i="34"/>
  <c r="W26" i="34"/>
  <c r="X26" i="34"/>
  <c r="Y26" i="34"/>
  <c r="Z26" i="34"/>
  <c r="AA26" i="34"/>
  <c r="AB26" i="34"/>
  <c r="AC26" i="34"/>
  <c r="AD26" i="34"/>
  <c r="AE26" i="34"/>
  <c r="H27" i="34"/>
  <c r="I27" i="34"/>
  <c r="J27" i="34"/>
  <c r="K27" i="34"/>
  <c r="L27" i="34"/>
  <c r="M27" i="34"/>
  <c r="N27" i="34"/>
  <c r="O27" i="34"/>
  <c r="P27" i="34"/>
  <c r="Q27" i="34"/>
  <c r="R27" i="34"/>
  <c r="S27" i="34"/>
  <c r="T27" i="34"/>
  <c r="U27" i="34"/>
  <c r="V27" i="34"/>
  <c r="W27" i="34"/>
  <c r="X27" i="34"/>
  <c r="Y27" i="34"/>
  <c r="Z27" i="34"/>
  <c r="AA27" i="34"/>
  <c r="AB27" i="34"/>
  <c r="AC27" i="34"/>
  <c r="AD27" i="34"/>
  <c r="AE27" i="34"/>
  <c r="H28" i="34"/>
  <c r="J28" i="34"/>
  <c r="K28" i="34"/>
  <c r="L28" i="34"/>
  <c r="M28" i="34"/>
  <c r="N28" i="34"/>
  <c r="O28" i="34"/>
  <c r="P28" i="34"/>
  <c r="Q28" i="34"/>
  <c r="R28" i="34"/>
  <c r="S28" i="34"/>
  <c r="T28" i="34"/>
  <c r="U28" i="34"/>
  <c r="V28" i="34"/>
  <c r="W28" i="34"/>
  <c r="X28" i="34"/>
  <c r="Y28" i="34"/>
  <c r="Z28" i="34"/>
  <c r="AA28" i="34"/>
  <c r="AB28" i="34"/>
  <c r="AC28" i="34"/>
  <c r="AD28" i="34"/>
  <c r="AE28" i="34"/>
  <c r="I24" i="34"/>
  <c r="J24" i="34"/>
  <c r="K24" i="34"/>
  <c r="L24" i="34"/>
  <c r="M24" i="34"/>
  <c r="N24" i="34"/>
  <c r="O24" i="34"/>
  <c r="P24" i="34"/>
  <c r="Q24" i="34"/>
  <c r="R24" i="34"/>
  <c r="S24" i="34"/>
  <c r="T24" i="34"/>
  <c r="U24" i="34"/>
  <c r="V24" i="34"/>
  <c r="W24" i="34"/>
  <c r="X24" i="34"/>
  <c r="Y24" i="34"/>
  <c r="Z24" i="34"/>
  <c r="AA24" i="34"/>
  <c r="AB24" i="34"/>
  <c r="AC24" i="34"/>
  <c r="AD24" i="34"/>
  <c r="AE24" i="34"/>
  <c r="H24" i="34"/>
  <c r="AE27" i="40"/>
  <c r="AD27" i="40"/>
  <c r="AC27" i="40"/>
  <c r="AB27" i="40"/>
  <c r="AA27" i="40"/>
  <c r="Z27" i="40"/>
  <c r="Y27" i="40"/>
  <c r="X27" i="40"/>
  <c r="W27" i="40"/>
  <c r="V27" i="40"/>
  <c r="U27" i="40"/>
  <c r="T27" i="40"/>
  <c r="S27" i="40"/>
  <c r="R27" i="40"/>
  <c r="Q27" i="40"/>
  <c r="P27" i="40"/>
  <c r="O27" i="40"/>
  <c r="N27" i="40"/>
  <c r="M27" i="40"/>
  <c r="L27" i="40"/>
  <c r="K27" i="40"/>
  <c r="J27" i="40"/>
  <c r="I27" i="40"/>
  <c r="H27" i="40"/>
  <c r="I24" i="40"/>
  <c r="J24" i="40"/>
  <c r="K24" i="40"/>
  <c r="L24" i="40"/>
  <c r="M24" i="40"/>
  <c r="N24" i="40"/>
  <c r="O24" i="40"/>
  <c r="P24" i="40"/>
  <c r="Q24" i="40"/>
  <c r="R24" i="40"/>
  <c r="S24" i="40"/>
  <c r="AE24" i="40"/>
  <c r="I23" i="40"/>
  <c r="J23" i="40"/>
  <c r="K23" i="40"/>
  <c r="L23" i="40"/>
  <c r="M23" i="40"/>
  <c r="N23" i="40"/>
  <c r="O23" i="40"/>
  <c r="P23" i="40"/>
  <c r="Q23" i="40"/>
  <c r="R23" i="40"/>
  <c r="S23" i="40"/>
  <c r="T23" i="40"/>
  <c r="U23" i="40"/>
  <c r="V23" i="40"/>
  <c r="W23" i="40"/>
  <c r="X23" i="40"/>
  <c r="Y23" i="40"/>
  <c r="Z23" i="40"/>
  <c r="AA23" i="40"/>
  <c r="AB23" i="40"/>
  <c r="AC23" i="40"/>
  <c r="AD23" i="40"/>
  <c r="AE23" i="40"/>
  <c r="I22" i="40"/>
  <c r="J22" i="40"/>
  <c r="K22" i="40"/>
  <c r="L22" i="40"/>
  <c r="M22" i="40"/>
  <c r="N22" i="40"/>
  <c r="O22" i="40"/>
  <c r="P22" i="40"/>
  <c r="Q22" i="40"/>
  <c r="R22" i="40"/>
  <c r="S22" i="40"/>
  <c r="T22" i="40"/>
  <c r="U22" i="40"/>
  <c r="V22" i="40"/>
  <c r="W22" i="40"/>
  <c r="X22" i="40"/>
  <c r="Y22" i="40"/>
  <c r="Z22" i="40"/>
  <c r="AA22" i="40"/>
  <c r="AB22" i="40"/>
  <c r="AC22" i="40"/>
  <c r="AD22" i="40"/>
  <c r="AE22" i="40"/>
  <c r="H22" i="40"/>
  <c r="H23" i="40"/>
  <c r="H24" i="40"/>
  <c r="R19" i="40"/>
  <c r="S19" i="40"/>
  <c r="T19" i="40"/>
  <c r="U19" i="40"/>
  <c r="V19" i="40"/>
  <c r="W19" i="40"/>
  <c r="X19" i="40"/>
  <c r="Y19" i="40"/>
  <c r="Z19" i="40"/>
  <c r="AA19" i="40"/>
  <c r="AB19" i="40"/>
  <c r="AC19" i="40"/>
  <c r="AD19" i="40"/>
  <c r="AE19" i="40"/>
  <c r="I19" i="40"/>
  <c r="J19" i="40"/>
  <c r="K19" i="40"/>
  <c r="L19" i="40"/>
  <c r="M19" i="40"/>
  <c r="N19" i="40"/>
  <c r="O19" i="40"/>
  <c r="P19" i="40"/>
  <c r="Q19" i="40"/>
  <c r="H19" i="40"/>
  <c r="H18" i="40"/>
  <c r="I21" i="34"/>
  <c r="J21" i="34"/>
  <c r="K21" i="34"/>
  <c r="L21" i="34"/>
  <c r="M21" i="34"/>
  <c r="N21" i="34"/>
  <c r="O21" i="34"/>
  <c r="P21" i="34"/>
  <c r="Q21" i="34"/>
  <c r="R21" i="34"/>
  <c r="S21" i="34"/>
  <c r="T21" i="34"/>
  <c r="U21" i="34"/>
  <c r="V21" i="34"/>
  <c r="W21" i="34"/>
  <c r="X21" i="34"/>
  <c r="Y21" i="34"/>
  <c r="Z21" i="34"/>
  <c r="AA21" i="34"/>
  <c r="AB21" i="34"/>
  <c r="AC21" i="34"/>
  <c r="AD21" i="34"/>
  <c r="AE21" i="34"/>
  <c r="I20" i="34"/>
  <c r="J20" i="34"/>
  <c r="K20" i="34"/>
  <c r="L20" i="34"/>
  <c r="M20" i="34"/>
  <c r="N20" i="34"/>
  <c r="O20" i="34"/>
  <c r="P20" i="34"/>
  <c r="Q20" i="34"/>
  <c r="R20" i="34"/>
  <c r="S20" i="34"/>
  <c r="T20" i="34"/>
  <c r="U20" i="34"/>
  <c r="V20" i="34"/>
  <c r="W20" i="34"/>
  <c r="X20" i="34"/>
  <c r="Y20" i="34"/>
  <c r="Z20" i="34"/>
  <c r="AA20" i="34"/>
  <c r="AB20" i="34"/>
  <c r="AC20" i="34"/>
  <c r="AD20" i="34"/>
  <c r="AE20" i="34"/>
  <c r="I19" i="34"/>
  <c r="J19" i="34"/>
  <c r="K19" i="34"/>
  <c r="L19" i="34"/>
  <c r="M19" i="34"/>
  <c r="N19" i="34"/>
  <c r="O19" i="34"/>
  <c r="P19" i="34"/>
  <c r="Q19" i="34"/>
  <c r="R19" i="34"/>
  <c r="S19" i="34"/>
  <c r="T19" i="34"/>
  <c r="U19" i="34"/>
  <c r="V19" i="34"/>
  <c r="W19" i="34"/>
  <c r="X19" i="34"/>
  <c r="Y19" i="34"/>
  <c r="Z19" i="34"/>
  <c r="AA19" i="34"/>
  <c r="AB19" i="34"/>
  <c r="AC19" i="34"/>
  <c r="AD19" i="34"/>
  <c r="AE19" i="34"/>
  <c r="I18" i="34"/>
  <c r="J18" i="34"/>
  <c r="K18" i="34"/>
  <c r="L18" i="34"/>
  <c r="M18" i="34"/>
  <c r="N18" i="34"/>
  <c r="O18" i="34"/>
  <c r="P18" i="34"/>
  <c r="Q18" i="34"/>
  <c r="R18" i="34"/>
  <c r="S18" i="34"/>
  <c r="T18" i="34"/>
  <c r="U18" i="34"/>
  <c r="V18" i="34"/>
  <c r="W18" i="34"/>
  <c r="X18" i="34"/>
  <c r="Y18" i="34"/>
  <c r="Z18" i="34"/>
  <c r="AA18" i="34"/>
  <c r="AB18" i="34"/>
  <c r="AC18" i="34"/>
  <c r="AD18" i="34"/>
  <c r="AE18" i="34"/>
  <c r="H18" i="34"/>
  <c r="I17" i="34"/>
  <c r="J17" i="34"/>
  <c r="K17" i="34"/>
  <c r="L17" i="34"/>
  <c r="M17" i="34"/>
  <c r="N17" i="34"/>
  <c r="O17" i="34"/>
  <c r="P17" i="34"/>
  <c r="Q17" i="34"/>
  <c r="R17" i="34"/>
  <c r="S17" i="34"/>
  <c r="T17" i="34"/>
  <c r="U17" i="34"/>
  <c r="V17" i="34"/>
  <c r="W17" i="34"/>
  <c r="X17" i="34"/>
  <c r="Y17" i="34"/>
  <c r="Z17" i="34"/>
  <c r="AA17" i="34"/>
  <c r="AB17" i="34"/>
  <c r="AC17" i="34"/>
  <c r="AD17" i="34"/>
  <c r="AE17" i="34"/>
  <c r="H17" i="34"/>
  <c r="H19" i="34"/>
  <c r="H20" i="34"/>
  <c r="H21" i="34"/>
  <c r="H17" i="40"/>
  <c r="I18" i="40"/>
  <c r="J18" i="40"/>
  <c r="K18" i="40"/>
  <c r="L18" i="40"/>
  <c r="M18" i="40"/>
  <c r="N18" i="40"/>
  <c r="O18" i="40"/>
  <c r="P18" i="40"/>
  <c r="Q18" i="40"/>
  <c r="R18" i="40"/>
  <c r="S18" i="40"/>
  <c r="T18" i="40"/>
  <c r="U18" i="40"/>
  <c r="V18" i="40"/>
  <c r="W18" i="40"/>
  <c r="X18" i="40"/>
  <c r="Y18" i="40"/>
  <c r="Z18" i="40"/>
  <c r="AA18" i="40"/>
  <c r="AB18" i="40"/>
  <c r="AC18" i="40"/>
  <c r="AD18" i="40"/>
  <c r="AE18" i="40"/>
  <c r="I17" i="40"/>
  <c r="J17" i="40"/>
  <c r="K17" i="40"/>
  <c r="L17" i="40"/>
  <c r="M17" i="40"/>
  <c r="N17" i="40"/>
  <c r="O17" i="40"/>
  <c r="P17" i="40"/>
  <c r="Q17" i="40"/>
  <c r="R17" i="40"/>
  <c r="S17" i="40"/>
  <c r="T17" i="40"/>
  <c r="U17" i="40"/>
  <c r="V17" i="40"/>
  <c r="W17" i="40"/>
  <c r="X17" i="40"/>
  <c r="Y17" i="40"/>
  <c r="Z17" i="40"/>
  <c r="AA17" i="40"/>
  <c r="AB17" i="40"/>
  <c r="AC17" i="40"/>
  <c r="AD17" i="40"/>
  <c r="AE17" i="40"/>
  <c r="B18" i="39"/>
  <c r="B19" i="39"/>
  <c r="B17" i="39"/>
  <c r="L51" i="39"/>
  <c r="K51" i="39"/>
  <c r="I28" i="39" l="1"/>
  <c r="J51" i="39"/>
  <c r="J54" i="39"/>
  <c r="M33" i="39"/>
  <c r="I29" i="39"/>
  <c r="N29" i="39" s="1"/>
  <c r="I31" i="39"/>
  <c r="N31" i="39" s="1"/>
  <c r="I50" i="39"/>
  <c r="N50" i="39" s="1"/>
  <c r="I49" i="39"/>
  <c r="N49" i="39" s="1"/>
  <c r="I48" i="39"/>
  <c r="N48" i="39" s="1"/>
  <c r="I47" i="39"/>
  <c r="M47" i="39" s="1"/>
  <c r="I46" i="39"/>
  <c r="M46" i="39" s="1"/>
  <c r="I45" i="39"/>
  <c r="M45" i="39" s="1"/>
  <c r="I44" i="39"/>
  <c r="N44" i="39" s="1"/>
  <c r="I43" i="39"/>
  <c r="N43" i="39" s="1"/>
  <c r="I42" i="39"/>
  <c r="N42" i="39" s="1"/>
  <c r="I41" i="39"/>
  <c r="N41" i="39" s="1"/>
  <c r="I40" i="39"/>
  <c r="M40" i="39" s="1"/>
  <c r="I39" i="39"/>
  <c r="M39" i="39" s="1"/>
  <c r="I38" i="39"/>
  <c r="N38" i="39" s="1"/>
  <c r="I34" i="39"/>
  <c r="N34" i="39" s="1"/>
  <c r="I37" i="39"/>
  <c r="I32" i="39"/>
  <c r="M32" i="39" s="1"/>
  <c r="I36" i="39"/>
  <c r="M36" i="39" s="1"/>
  <c r="I30" i="39"/>
  <c r="N30" i="39" s="1"/>
  <c r="I35" i="39"/>
  <c r="N35" i="39" s="1"/>
  <c r="I51" i="39" l="1"/>
  <c r="B22" i="39" s="1"/>
  <c r="M37" i="39"/>
  <c r="N28" i="39"/>
  <c r="M48" i="39"/>
  <c r="M31" i="39"/>
  <c r="M29" i="39"/>
  <c r="N36" i="39"/>
  <c r="N32" i="39"/>
  <c r="M44" i="39"/>
  <c r="N40" i="39"/>
  <c r="N47" i="39"/>
  <c r="N46" i="39"/>
  <c r="N45" i="39"/>
  <c r="N37" i="39"/>
  <c r="M28" i="39"/>
  <c r="M50" i="39"/>
  <c r="M30" i="39"/>
  <c r="M38" i="39"/>
  <c r="M49" i="39"/>
  <c r="M34" i="39"/>
  <c r="M43" i="39"/>
  <c r="N39" i="39"/>
  <c r="M42" i="39"/>
  <c r="M41" i="39"/>
  <c r="M35" i="39"/>
  <c r="I52" i="39" l="1"/>
  <c r="I54" i="39"/>
  <c r="N51" i="39"/>
  <c r="M51" i="39"/>
  <c r="H54" i="39" l="1"/>
  <c r="C24" i="39"/>
  <c r="B24" i="39"/>
  <c r="D24" i="39" s="1"/>
</calcChain>
</file>

<file path=xl/sharedStrings.xml><?xml version="1.0" encoding="utf-8"?>
<sst xmlns="http://schemas.openxmlformats.org/spreadsheetml/2006/main" count="737" uniqueCount="233">
  <si>
    <t xml:space="preserve">Factory Built Housing (FBH) Program </t>
  </si>
  <si>
    <t>Round 3 Planning Grant Application Workbook</t>
  </si>
  <si>
    <t>1. Applicant Instructions</t>
  </si>
  <si>
    <t xml:space="preserve"> </t>
  </si>
  <si>
    <t>Overview</t>
  </si>
  <si>
    <r>
      <rPr>
        <sz val="12"/>
        <rFont val="Arial"/>
        <family val="2"/>
      </rPr>
      <t>The FBH Program Round 3 Planning Grant Application Workbook includes 5 tabs, outlined below.</t>
    </r>
    <r>
      <rPr>
        <i/>
        <sz val="12"/>
        <rFont val="Arial"/>
        <family val="2"/>
      </rPr>
      <t xml:space="preserve"> </t>
    </r>
    <r>
      <rPr>
        <sz val="12"/>
        <rFont val="Arial"/>
        <family val="2"/>
      </rPr>
      <t xml:space="preserve">Planning Grant Applicants must complete this Application Workbook for submission with their FBH Application. The details included in the Application Workbook are intended to support Applicants' narrative responses to the Application and provide reviewers with a full an complete understanding of the Applicant's project proposal. Grey shaded cells have a formula, instructions, or other static content and will be locked for editing. </t>
    </r>
  </si>
  <si>
    <t>Tab 1. Applicant Instructions</t>
  </si>
  <si>
    <t>Tab 2. Workplan</t>
  </si>
  <si>
    <t>Tab 3. Budget</t>
  </si>
  <si>
    <t>Tab 4. Example Workplan</t>
  </si>
  <si>
    <t>Tab 5. Example Budget</t>
  </si>
  <si>
    <t>How to Complete this Workbook</t>
  </si>
  <si>
    <t>Review the "Applicant Instructions" and all other Application Workbook tabs before getting started on your Application and Application Workbook. These instructions include details on how to complete each tab in the Application Workbook.</t>
  </si>
  <si>
    <t>1)</t>
  </si>
  <si>
    <t>This sheet is where you will enter all of your proposed activities for the duration of the 36-month project period. If awarded, the workplan will be used to create your grant agreement. Activities included in the workplan must be detailed with clear ownership, related deliverables, and realistic timelines. Fill out the rows and columns with the requested information. Do not edit any shaded cells, headers, or cells that contain formulas.</t>
  </si>
  <si>
    <t>2)</t>
  </si>
  <si>
    <t>All required activities must be addressed in this workplan. The workplan is a set of tasks that align with program objectives, collectively work to achieve the project vision, and is inclusive of the entire grant term.</t>
  </si>
  <si>
    <t>3)</t>
  </si>
  <si>
    <t>The workplan should provide a sufficient description of tasks to provide reviewers with an understanding of how specific tasks advance project objectives and goals.</t>
  </si>
  <si>
    <t>4)</t>
  </si>
  <si>
    <t>Applicants are not limited to 6 tasks as exemplified in this workplan - include more tasks and subtask as needed.</t>
  </si>
  <si>
    <t>5)</t>
  </si>
  <si>
    <t>Timelines should be clear and should not exceed three (3) years. Please note, the Planning Grant Timeline includes a Project Completion Period of 3 years (36 months) from grant agreement execution.</t>
  </si>
  <si>
    <t>6)</t>
  </si>
  <si>
    <r>
      <t xml:space="preserve">Scoring Criteria: Please see relevant scoring criteria in </t>
    </r>
    <r>
      <rPr>
        <i/>
        <sz val="12"/>
        <color rgb="FF000000"/>
        <rFont val="Arial"/>
        <family val="2"/>
      </rPr>
      <t xml:space="preserve">Section 5 Scoring Criteria </t>
    </r>
    <r>
      <rPr>
        <sz val="12"/>
        <color rgb="FF000000"/>
        <rFont val="Arial"/>
        <family val="2"/>
      </rPr>
      <t xml:space="preserve">of the FBH R3 Final Guidelines to review how your Workplan will be scored. </t>
    </r>
  </si>
  <si>
    <t>7)</t>
  </si>
  <si>
    <t>To view an example on how to complete this worksheet go to Tab #4 "Example FBH Workplan".</t>
  </si>
  <si>
    <t>This sheet is where you will enter all budget line items for your proposed project. The budget must align with the activities described in your workplan. Applicants should fill in the white cells only. Do not edit any shaded cells, headers, or cells with formulas included.</t>
  </si>
  <si>
    <t>Numbers in the "Task #" and the optional "Subtask Number(s)" columns should correspond to the tasks identified in the Workplan.</t>
  </si>
  <si>
    <t xml:space="preserve">Cost Descriptions for personnel should clearly identify organizations and positions. For example: “Organization X – Outreach Specialist”, “Organization Y – Senior Project Manager”. </t>
  </si>
  <si>
    <r>
      <t xml:space="preserve">Total Direct Cost will calculate based on the "Cost per Unit" and "Number of Units". Use the "Total FBH Funds Requested" column to indicate the funding you are requesting from FBH grant funds for the line item. The FBH program </t>
    </r>
    <r>
      <rPr>
        <b/>
        <sz val="12"/>
        <color theme="1"/>
        <rFont val="Arial"/>
        <family val="2"/>
      </rPr>
      <t>does require all projects to be fully funded</t>
    </r>
    <r>
      <rPr>
        <sz val="12"/>
        <color theme="1"/>
        <rFont val="Arial"/>
        <family val="2"/>
      </rPr>
      <t>, without funding gaps at time of application.</t>
    </r>
  </si>
  <si>
    <t>To add an additional funding source, right click on the column titled "Funding Source 1", and "Insert Table Columns to the Left." This will ensure that the formulas properly extend across all columns.</t>
  </si>
  <si>
    <t xml:space="preserve">Use the "Total FBH Funds Requested" and "Other Committed Funds" columns to distribute each budget line item across funding sources. </t>
  </si>
  <si>
    <t>Total Project Cost will calculate based on the sum of requested direct and indirect costs.</t>
  </si>
  <si>
    <t>8)</t>
  </si>
  <si>
    <t>To add more rows, highlight a row desired to be duplicated and select "Insert Rows".</t>
  </si>
  <si>
    <t>9)</t>
  </si>
  <si>
    <r>
      <t xml:space="preserve">Please note that Federally recognized Tribes may use the indirect cost rate negotiated with the federal </t>
    </r>
    <r>
      <rPr>
        <sz val="12"/>
        <rFont val="Arial"/>
        <family val="2"/>
      </rPr>
      <t>government, which may exceed the 10% indirect cost rate cap.</t>
    </r>
  </si>
  <si>
    <t>10)</t>
  </si>
  <si>
    <t>To view an example on how to complete this worksheet go to tab #5 "Example FBH Budget".</t>
  </si>
  <si>
    <t>Helpful Links</t>
  </si>
  <si>
    <t>FBH Program Website</t>
  </si>
  <si>
    <t xml:space="preserve">FBH Round 3 Materials </t>
  </si>
  <si>
    <t xml:space="preserve">FBH Round 3 Program Guidelines </t>
  </si>
  <si>
    <t>FBH Submittable Application</t>
  </si>
  <si>
    <t>FBH Planning Grant Workplan</t>
  </si>
  <si>
    <r>
      <t xml:space="preserve">Project Schedule: </t>
    </r>
    <r>
      <rPr>
        <sz val="12"/>
        <rFont val="Calibri"/>
        <family val="2"/>
      </rPr>
      <t>Project Completion Period of 36 months</t>
    </r>
    <r>
      <rPr>
        <b/>
        <sz val="12"/>
        <rFont val="Calibri"/>
        <family val="2"/>
      </rPr>
      <t> </t>
    </r>
  </si>
  <si>
    <t>Instructions</t>
  </si>
  <si>
    <t>1. Fill out the rows and columns with the requested information. Do not edit any shaded cells, headers, or cells that contain formulas.</t>
  </si>
  <si>
    <t>2. All required activities must be addressed in this workplan. The workplan is a set of tasks that align with program objectives, collectively work to achieve the project vision, and is inclusive of the entire grant term.</t>
  </si>
  <si>
    <t>3. The workplan should provide a sufficient description of tasks to provide reviewers with an understanding of how specific tasks advance project objectives and goals.</t>
  </si>
  <si>
    <t>4. Applicants are not limited to 6 tasks as exemplified in this workplan - include more tasks and subtask as needed.</t>
  </si>
  <si>
    <t>5. Please note, the Planning Grant Timeline includes a Project Completion Period of 3 years (36 months) from grant agreement execution.</t>
  </si>
  <si>
    <r>
      <rPr>
        <sz val="12"/>
        <color rgb="FF000000"/>
        <rFont val="Calibri"/>
        <family val="2"/>
      </rPr>
      <t>6. Scoring Criteria:</t>
    </r>
    <r>
      <rPr>
        <b/>
        <sz val="12"/>
        <color rgb="FF000000"/>
        <rFont val="Calibri"/>
        <family val="2"/>
      </rPr>
      <t xml:space="preserve"> </t>
    </r>
    <r>
      <rPr>
        <sz val="12"/>
        <color rgb="FF000000"/>
        <rFont val="Calibri"/>
        <family val="2"/>
      </rPr>
      <t xml:space="preserve">Please see relevant scoring criteria in </t>
    </r>
    <r>
      <rPr>
        <i/>
        <sz val="12"/>
        <color rgb="FF000000"/>
        <rFont val="Calibri"/>
        <family val="2"/>
      </rPr>
      <t>Section 5 Scoring Criteria</t>
    </r>
    <r>
      <rPr>
        <sz val="12"/>
        <color rgb="FF000000"/>
        <rFont val="Calibri"/>
        <family val="2"/>
      </rPr>
      <t xml:space="preserve"> of the FBH R3 Final Guidelines to review how your Workplan will be scored. </t>
    </r>
  </si>
  <si>
    <t>7. To view an example on how to complete this worksheet go to tab #3 "Example FBH Work Plan"</t>
  </si>
  <si>
    <t>Applicant Information</t>
  </si>
  <si>
    <t>Lead Applicant:</t>
  </si>
  <si>
    <t>Proposal Name:</t>
  </si>
  <si>
    <t>Jurisdiction:</t>
  </si>
  <si>
    <r>
      <t xml:space="preserve">Project Description:   
</t>
    </r>
    <r>
      <rPr>
        <sz val="12"/>
        <color rgb="FF000000"/>
        <rFont val="Calibri"/>
        <family val="2"/>
      </rPr>
      <t>(500 character limit)</t>
    </r>
  </si>
  <si>
    <t>TASK 1:</t>
  </si>
  <si>
    <t>[Insert Task Description]</t>
  </si>
  <si>
    <t>Subtask Number</t>
  </si>
  <si>
    <t>Subtask Name</t>
  </si>
  <si>
    <r>
      <t xml:space="preserve">Description
</t>
    </r>
    <r>
      <rPr>
        <i/>
        <sz val="12"/>
        <color rgb="FF000000"/>
        <rFont val="Calibri"/>
        <family val="2"/>
      </rPr>
      <t>Include detail of activities or deliverables</t>
    </r>
  </si>
  <si>
    <r>
      <t xml:space="preserve">Deliverables / Milestones 
</t>
    </r>
    <r>
      <rPr>
        <i/>
        <sz val="12"/>
        <color rgb="FF000000"/>
        <rFont val="Calibri"/>
        <family val="2"/>
      </rPr>
      <t>Major outcomes and/or metrics used to demonstrate success</t>
    </r>
  </si>
  <si>
    <r>
      <t xml:space="preserve">Responsible Parties
</t>
    </r>
    <r>
      <rPr>
        <i/>
        <sz val="12"/>
        <color rgb="FF000000"/>
        <rFont val="Calibri"/>
        <family val="2"/>
      </rPr>
      <t xml:space="preserve">List primary responsible parties only.  </t>
    </r>
  </si>
  <si>
    <t>Timeline: 
Starting Month</t>
  </si>
  <si>
    <t>Timeline:
Ending Month</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</si>
  <si>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</si>
  <si>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</si>
  <si>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</si>
  <si>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</si>
  <si>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</si>
  <si>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</si>
  <si>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</si>
  <si>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</si>
  <si>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</si>
  <si>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</si>
  <si>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</si>
  <si>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</si>
  <si>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</si>
  <si>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</si>
  <si>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</si>
  <si>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</si>
  <si>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</si>
  <si>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</si>
  <si>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</si>
  <si>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</si>
  <si>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</si>
  <si>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</si>
  <si>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</si>
  <si>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</si>
  <si>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</si>
  <si>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</si>
  <si>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</si>
  <si>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</si>
  <si>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</si>
  <si>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</si>
  <si>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</si>
  <si>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</si>
  <si>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</si>
  <si>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</si>
  <si>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</si>
  <si>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A</t>
  </si>
  <si>
    <t>B</t>
  </si>
  <si>
    <t>C</t>
  </si>
  <si>
    <t>D</t>
  </si>
  <si>
    <t>E</t>
  </si>
  <si>
    <t>TASK 2:</t>
  </si>
  <si>
    <t>Project Schedule</t>
  </si>
  <si>
    <t>36</t>
  </si>
  <si>
    <t>TASK 3:</t>
  </si>
  <si>
    <t>TASK 4:</t>
  </si>
  <si>
    <t>TASK 5:</t>
  </si>
  <si>
    <t>TASK 6:</t>
  </si>
  <si>
    <t>SGC Planning Grant Budget</t>
  </si>
  <si>
    <t>1. Applicants should fill in the white cells only. Do not edit any shaded cells, headers, or cells with formulas included, specifically the entire "Cap/Threshold Summary Table", "Total Project Cost", "Other Committed Funds" and "Check" columns.</t>
  </si>
  <si>
    <t>2. Numbers in the "Task" column should correspond to the tasks identified in the Workplan.</t>
  </si>
  <si>
    <t>3. Numbers in the "Subtask Number(s)" column should correspond to the subtasks identified in the Workplan. Applicants are not required to populate this column, though it will help to ensure alignment between the Workplan and Budget.</t>
  </si>
  <si>
    <t xml:space="preserve">4. Cost Descriptions for personnel should clearly identify organizations and positions. For example: “Organization X – Outreach Specialist”, “Organization Y – Senior Project Manager”. </t>
  </si>
  <si>
    <t>5. Total Direct Cost will calculate based on the "Cost per Unit" and "Number of Units". Use the "Total FBH Funds Requested" column to indicate the funding you are requesting from FBH grant funds for the line item. The FBH program does require all projects to be fully funded, without funding gaps at time of application.</t>
  </si>
  <si>
    <t xml:space="preserve">6. Maximum Indirect Costs will calculate the maximum amount applicants can request for indirect costs, up to 10% of the total grant award (excluding equipment purchases over $5,000 per unit). </t>
  </si>
  <si>
    <t xml:space="preserve">7. Total Requested Indirect Cost will calculate the actual amount applicants have requested for indirect costs. </t>
  </si>
  <si>
    <t>8. Total Project Cost will calculate based on the sum of requested direct and indirect costs.</t>
  </si>
  <si>
    <t>9. To add an additional funding source, right click on the column titled "Funding Source 1", and "Insert Table Columns to the Left." This will ensure that the formulas properly extend across all columns.</t>
  </si>
  <si>
    <t xml:space="preserve">10.Use the "Total FBH Funds Requested" and "Other Committed Funds" columns to distribute each budget line item across funding sources.  </t>
  </si>
  <si>
    <t>11. To add more rows, highlight a row desired to be duplicated and select "Insert Rows"</t>
  </si>
  <si>
    <t>12. To view an example on how to complete this worksheet go to tab #5 "Example FBH Budget"</t>
  </si>
  <si>
    <t xml:space="preserve">For the following three rows, information will automatically populate in the associated cell to the right, in column B.  </t>
  </si>
  <si>
    <t>This cell is blank, proceed to the table below.</t>
  </si>
  <si>
    <t>Budget Summary Table</t>
  </si>
  <si>
    <t>Total FBH Funds Requested</t>
  </si>
  <si>
    <t>Program Threshold and Caps</t>
  </si>
  <si>
    <t>90-100%</t>
  </si>
  <si>
    <t>0-10%</t>
  </si>
  <si>
    <t>Total Requested</t>
  </si>
  <si>
    <t>TASK #</t>
  </si>
  <si>
    <r>
      <t xml:space="preserve">Subtask Number(s)
</t>
    </r>
    <r>
      <rPr>
        <i/>
        <sz val="15"/>
        <color theme="3"/>
        <rFont val="Calibri"/>
        <family val="2"/>
        <scheme val="minor"/>
      </rPr>
      <t>Optional</t>
    </r>
  </si>
  <si>
    <t>Cost Category</t>
  </si>
  <si>
    <t>Cost Description</t>
  </si>
  <si>
    <t>Cost per unit (Examples: Hourly rates, fees, etc.)</t>
  </si>
  <si>
    <t>Number of Units (Example: Hours worked, fee cost, number of meetings, etc.)</t>
  </si>
  <si>
    <t xml:space="preserve">Unit Type </t>
  </si>
  <si>
    <t>Total Project Cost</t>
  </si>
  <si>
    <t>Other Committed Funds</t>
  </si>
  <si>
    <t>Funding Source 1</t>
  </si>
  <si>
    <t>Funding Gap</t>
  </si>
  <si>
    <t xml:space="preserve"> TOTAL PROJECT DIRECT COSTS</t>
  </si>
  <si>
    <t>MAXIMUM PROJECT INDIRECT COSTS</t>
  </si>
  <si>
    <t>TOTAL REQUESTED INDIRECT COSTS</t>
  </si>
  <si>
    <t>Indirect Cost</t>
  </si>
  <si>
    <t>FBH Planning Grant Workplan - EXAMPLE</t>
  </si>
  <si>
    <r>
      <rPr>
        <sz val="12"/>
        <color rgb="FF000000"/>
        <rFont val="Calibri"/>
        <family val="2"/>
      </rPr>
      <t>6. Scoring Criteria:</t>
    </r>
    <r>
      <rPr>
        <b/>
        <sz val="12"/>
        <color rgb="FF000000"/>
        <rFont val="Calibri"/>
        <family val="2"/>
      </rPr>
      <t xml:space="preserve"> </t>
    </r>
    <r>
      <rPr>
        <sz val="12"/>
        <color rgb="FF000000"/>
        <rFont val="Calibri"/>
        <family val="2"/>
      </rPr>
      <t xml:space="preserve">Please see relevant scoring criteria in Section 5 Scoring Criteria of the FBH R3 Final Guidelines to review how your Workplan will be scored. </t>
    </r>
  </si>
  <si>
    <t xml:space="preserve">7. *This workplan is a sample of how to use the worksheet. </t>
  </si>
  <si>
    <t>Dreaming for Homes</t>
  </si>
  <si>
    <t>Dreaming for More Factory-Built Housing </t>
  </si>
  <si>
    <t>City of Dreams</t>
  </si>
  <si>
    <t>As climate hazards and housing needs continue to compound and disproportionately impact disadvantaged communities, factory-built housing provides an opportunity to combat both issues simultaneously. The project “Dreaming for More Factory-Built Housing” aims to tackle challenges within the existing factory-built housing landscape in the Southern California region, specifically in relation to the City of Dreams and its neighboring jurisdictions. Our organization, Dreaming for Homes, have collaborated with the City of Dreams and two neighboring communities to pilot a streamlined permitting program, to create a pre-approved permitting playbook, and a set of energy-efficient fire-resistant designs for factory-built housing projects to reduce overall planning and development time. Our organization has 20+ years of experience in advocacy for affordable housing for the SoCal region, and we will use SGC funds to complete extensive research to create pre-approved designs and standards that can be replicable and applicable across other jurisdictions. Moreover, we also hope to launch a public education campaign to better educate potential renters and homeowners on the merits of factory-built housing, reducing the historical stigma that factory-built housing is of less superior quality to custom-built homes.  </t>
  </si>
  <si>
    <t>Develop Permititing Playbook</t>
  </si>
  <si>
    <t>Research and stakeholder analysis</t>
  </si>
  <si>
    <t>Initial assessment: analysis, stakeholder interviews, and associated research to inform the permit playbook. This may include interviews with local jurisdictions, nonprofits, developers, to assess areas of incongruence and possible alignment. Focused on examining the existing processes and how they are or are not working.</t>
  </si>
  <si>
    <t xml:space="preserve">1. Meeting Summaries (date/time/location, number of attendees, summary of outcomes)
2. Summary of findings </t>
  </si>
  <si>
    <t>Design charettes/workgroups</t>
  </si>
  <si>
    <t>Host [total number of] Design Charettes/Workgroups with identified stakeholders to develop permitting playbook</t>
  </si>
  <si>
    <t xml:space="preserve">1. Meeting Summaries (date/time/location, number of attendees, summary of outcomes)
2. Summary of findings
</t>
  </si>
  <si>
    <t>Finalize playbook</t>
  </si>
  <si>
    <t>Finalize playbook with stakeholder feedback and research</t>
  </si>
  <si>
    <t>1. Final playbook</t>
  </si>
  <si>
    <t>Dreaming for Homes, Contractor</t>
  </si>
  <si>
    <r>
      <rPr>
        <b/>
        <sz val="12"/>
        <color rgb="FF000000"/>
        <rFont val="Calibri"/>
        <family val="2"/>
      </rPr>
      <t>CSS Development:</t>
    </r>
    <r>
      <rPr>
        <sz val="12"/>
        <color rgb="FF000000"/>
        <rFont val="Calibri"/>
        <family val="2"/>
      </rPr>
      <t xml:space="preserve"> During the first year of the project, the Working Group will engage in facilitated discussions and sessions to work towards establishing CSSs in each focus area that includes residents, partner organizations, and key stakeholders.</t>
    </r>
  </si>
  <si>
    <t>Engage partners and discuss roles and interests</t>
  </si>
  <si>
    <t>Project team will engage partners one-on-one or through small group meetings to share project scope and goals and discuss collaboration and opportunities for involvement.</t>
  </si>
  <si>
    <t xml:space="preserve">1. Meeting Summaries (date/time/location, number of attendees, summary of outcomes)
</t>
  </si>
  <si>
    <t>Establish a standing Working Group meeting and initiative development of a Collaborative Stakeholder Structure (CSS)</t>
  </si>
  <si>
    <t xml:space="preserve">The project team will work with partners to coordinate a standing meeting that will include partners across the multiple jurisdictions. The project team will prepare meeting agendas, bring in outside speakers if appropriate, facilitate meetings, take notes, and advance the group forward.
</t>
  </si>
  <si>
    <t>Draft MOU/ Partnership Agreement to formalize CSS</t>
  </si>
  <si>
    <t>The Project team will support the Working Group in Drafting a Partnership Agreement/MOU  to formalize roles for each CSS. This will be a collaborative process that is based on joint priorities, values, and understanding of the group.</t>
  </si>
  <si>
    <t>1. Report on findings</t>
  </si>
  <si>
    <t xml:space="preserve">Dreaming for Homes, City of Dreams, County of Dreams </t>
  </si>
  <si>
    <r>
      <rPr>
        <b/>
        <sz val="11"/>
        <color rgb="FF000000"/>
        <rFont val="Calibri"/>
        <family val="2"/>
      </rPr>
      <t>Project Management &amp; Grant Administration:</t>
    </r>
    <r>
      <rPr>
        <sz val="11"/>
        <color rgb="FF000000"/>
        <rFont val="Calibri"/>
        <family val="2"/>
      </rPr>
      <t xml:space="preserve"> This task represents the ongoing staffing towards ongoing project management and grant administration throughout the lifetime of the grant period, including regular progress reporting and evaluation, among other requirements for successful grant administration.</t>
    </r>
  </si>
  <si>
    <r>
      <rPr>
        <b/>
        <sz val="12"/>
        <color rgb="FF000000"/>
        <rFont val="Calibri"/>
        <family val="2"/>
      </rPr>
      <t xml:space="preserve">Description
</t>
    </r>
    <r>
      <rPr>
        <i/>
        <sz val="12"/>
        <color rgb="FF000000"/>
        <rFont val="Calibri"/>
        <family val="2"/>
      </rPr>
      <t>Include detail of activities or deliverables</t>
    </r>
  </si>
  <si>
    <r>
      <rPr>
        <b/>
        <sz val="12"/>
        <color rgb="FF000000"/>
        <rFont val="Calibri"/>
        <family val="2"/>
      </rPr>
      <t xml:space="preserve">Deliverables / Milestones 
</t>
    </r>
    <r>
      <rPr>
        <i/>
        <sz val="12"/>
        <color rgb="FF000000"/>
        <rFont val="Calibri"/>
        <family val="2"/>
      </rPr>
      <t>Major outcomes and/or metrics used to demonstrate success</t>
    </r>
  </si>
  <si>
    <r>
      <rPr>
        <b/>
        <sz val="12"/>
        <color rgb="FF000000"/>
        <rFont val="Calibri"/>
        <family val="2"/>
      </rPr>
      <t xml:space="preserve">Responsible Parties
</t>
    </r>
    <r>
      <rPr>
        <i/>
        <sz val="12"/>
        <color rgb="FF000000"/>
        <rFont val="Calibri"/>
        <family val="2"/>
      </rPr>
      <t xml:space="preserve">List primary responsible parties only.  </t>
    </r>
  </si>
  <si>
    <t>Grant Administration, reporting &amp; invoicing</t>
  </si>
  <si>
    <t>Ongoing grant administrative tasks throughout the project, including reporting and invoicing. Produce narrative and financial reporting per grant agreement to highlight project progress on milestones, deliverables, and expenditures within budget. Preparation of quarterly invoices for reimbursement.</t>
  </si>
  <si>
    <t xml:space="preserve">Quarterly progress reports. Quarterly invoices. </t>
  </si>
  <si>
    <t>FBH Planning Grant Budget - EXAMPLE</t>
  </si>
  <si>
    <t xml:space="preserve">12. *This budget is a sample of how to use the worksheet. </t>
  </si>
  <si>
    <t>Supplies</t>
  </si>
  <si>
    <t>Subcontractors</t>
  </si>
  <si>
    <t>Hours</t>
  </si>
  <si>
    <t>A, B, C</t>
  </si>
  <si>
    <t>Grantee Personnel</t>
  </si>
  <si>
    <t>Dreaming of Homes - Project Manager I</t>
  </si>
  <si>
    <t>Dreaming of Homes - Project Manager II</t>
  </si>
  <si>
    <t>Materials &amp; supplies for workgroups</t>
  </si>
  <si>
    <t>Fee</t>
  </si>
  <si>
    <t>Travel</t>
  </si>
  <si>
    <t>Travel costs for workgroups</t>
  </si>
  <si>
    <t>University of Hummingbird - CFO</t>
  </si>
  <si>
    <t>Months</t>
  </si>
  <si>
    <t>FBH Reference: Data Validation Tables</t>
  </si>
  <si>
    <t>Data Validation Tables - Do not edit</t>
  </si>
  <si>
    <t>Cost Categories</t>
  </si>
  <si>
    <t>Co-applicants/Partners Personnel</t>
  </si>
  <si>
    <t>Other Direct Cost</t>
  </si>
  <si>
    <t>Unit Type</t>
  </si>
  <si>
    <t>Project</t>
  </si>
  <si>
    <t>Days</t>
  </si>
  <si>
    <t>Weeks</t>
  </si>
  <si>
    <t>Year</t>
  </si>
  <si>
    <t>FTE</t>
  </si>
  <si>
    <t>Plan</t>
  </si>
  <si>
    <t>Report</t>
  </si>
  <si>
    <t>Mile</t>
  </si>
  <si>
    <t>Meeting</t>
  </si>
  <si>
    <t xml:space="preserve">Materials &amp; supplies for meetings </t>
  </si>
  <si>
    <t>Facilitator for meetings</t>
  </si>
  <si>
    <t>Large Equipment (&gt;$5k)</t>
  </si>
  <si>
    <t>Front end loader</t>
  </si>
  <si>
    <t>Item</t>
  </si>
  <si>
    <t xml:space="preserve">Total Direct Costs + Indirect Costs </t>
  </si>
  <si>
    <t>TOTAL PROJECT COST</t>
  </si>
  <si>
    <t>Funding Source 2</t>
  </si>
  <si>
    <t>Fully Funded if FBH grant is awarded?</t>
  </si>
  <si>
    <t>Enter actual requested indirect costs amount, which can be up to the amount calculated in Maximum Project Indirect Costs in Column I.</t>
  </si>
  <si>
    <r>
      <t>Grantees may request reimbursement for indirect costs up to 10% of the total grant award (excluding equipment purchases over $5,000 per unit).</t>
    </r>
    <r>
      <rPr>
        <b/>
        <sz val="12"/>
        <color theme="1"/>
        <rFont val="Calibri"/>
        <family val="2"/>
      </rPr>
      <t xml:space="preserve">The figure in Column I represents the maximum amount of indirect costs available for request. 
</t>
    </r>
    <r>
      <rPr>
        <sz val="12"/>
        <color theme="1"/>
        <rFont val="Calibri"/>
        <family val="2"/>
      </rPr>
      <t xml:space="preserve">Requests for higher indirect cost rates require prior approval and must include supporting documentation. The 10% maximum of indirect costs applies to all entities, except for Federally Recognized Native American Tribes which may use the indirect cost rate negotiated with the federal government. See Section 3.5: Eligible Costs of the FBH R3 Final Guidelines for more information. </t>
    </r>
  </si>
  <si>
    <r>
      <t>Grantees may request reimbursement for indirect costs up to 10% of the total grant award (excluding equipment purchases over $5,000 per unit).</t>
    </r>
    <r>
      <rPr>
        <b/>
        <sz val="12"/>
        <color theme="1"/>
        <rFont val="Calibri"/>
        <family val="2"/>
      </rPr>
      <t xml:space="preserve"> The figure in Column I represents the maximum amount of indirect costs available for request. </t>
    </r>
    <r>
      <rPr>
        <sz val="12"/>
        <color theme="1"/>
        <rFont val="Calibri"/>
        <family val="2"/>
      </rPr>
      <t xml:space="preserve">
Requests for higher indirect cost rates require prior approval and must include supporting documentation. The 10% maximum of indirect costs applies to all entities, except for Federally Recognized Native American Tribes which may use the indirect cost rate negotiated with the federal government. See Section 3.5: Eligible Costs of the FBH R3 Final Guidelines for more information. </t>
    </r>
  </si>
  <si>
    <t>Direct Costs Requested</t>
  </si>
  <si>
    <t>Indirect Costs Requested</t>
  </si>
  <si>
    <t>Total=100%</t>
  </si>
  <si>
    <t>Calclulated Percentage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</si>
</sst>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ddd\,\ m/d/yyyy"/>
    <numFmt numFmtId="165" formatCode="m/d/yy;@"/>
    <numFmt numFmtId="166" formatCode="_(&quot;$&quot;* #,##0_);_(&quot;$&quot;* \(#,##0\);_(&quot;$&quot;* &quot;-&quot;??_);_(@_)"/>
    <numFmt numFmtId="167" formatCode="0.0%"/>
    <numFmt numFmtId="168" formatCode="&quot;$&quot;#,##0.00"/>
  </numFmts>
  <fonts count="86" x14ac:knownFonts="1">
    <font>
      <sz val="11"/>
      <color theme="1"/>
      <name val="Calibri"/>
      <family val="2"/>
      <scheme val="minor"/>
    </font>
    <font>
      <sz val="11"/>
      <color theme="1"/>
      <name val="Calibri"/>
      <family val="2"/>
      <scheme val="minor"/>
    </font>
    <font>
      <b/>
      <sz val="11"/>
      <color theme="1" tint="0.24994659260841701"/>
      <name val="Calibri"/>
      <family val="2"/>
      <scheme val="minor"/>
    </font>
    <font>
      <sz val="12"/>
      <color theme="1" tint="0.24994659260841701"/>
      <name val="Calibri Light"/>
      <family val="2"/>
      <scheme val="major"/>
    </font>
    <font>
      <sz val="11"/>
      <color theme="1" tint="0.24994659260841701"/>
      <name val="Calibri Light"/>
      <family val="2"/>
      <scheme val="major"/>
    </font>
    <font>
      <sz val="14"/>
      <color theme="1" tint="0.24994659260841701"/>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sz val="11"/>
      <color theme="0"/>
      <name val="Calibri"/>
      <family val="2"/>
      <scheme val="minor"/>
    </font>
    <font>
      <b/>
      <sz val="15"/>
      <color theme="3"/>
      <name val="Calibri"/>
      <family val="2"/>
      <scheme val="minor"/>
    </font>
    <font>
      <b/>
      <sz val="11"/>
      <color theme="3"/>
      <name val="Calibri"/>
      <family val="2"/>
      <scheme val="minor"/>
    </font>
    <font>
      <sz val="12"/>
      <color theme="1"/>
      <name val="Calibri"/>
      <family val="2"/>
    </font>
    <font>
      <sz val="12"/>
      <color rgb="FF000000"/>
      <name val="Calibri"/>
      <family val="2"/>
    </font>
    <font>
      <sz val="12"/>
      <name val="Calibri"/>
      <family val="2"/>
    </font>
    <font>
      <i/>
      <sz val="12"/>
      <color rgb="FF000000"/>
      <name val="Calibri"/>
      <family val="2"/>
    </font>
    <font>
      <b/>
      <sz val="12"/>
      <name val="Calibri"/>
      <family val="2"/>
    </font>
    <font>
      <b/>
      <sz val="12"/>
      <color rgb="FF000000"/>
      <name val="Calibri"/>
      <family val="2"/>
    </font>
    <font>
      <b/>
      <sz val="14"/>
      <color rgb="FF000000"/>
      <name val="Calibri"/>
      <family val="2"/>
    </font>
    <font>
      <b/>
      <sz val="14"/>
      <name val="Calibri"/>
      <family val="2"/>
    </font>
    <font>
      <b/>
      <sz val="15"/>
      <color theme="3"/>
      <name val="Calibri"/>
      <family val="2"/>
      <scheme val="minor"/>
    </font>
    <font>
      <sz val="11"/>
      <color theme="1"/>
      <name val="Arial"/>
      <family val="2"/>
    </font>
    <font>
      <sz val="16"/>
      <color theme="1"/>
      <name val="Arial"/>
      <family val="2"/>
    </font>
    <font>
      <sz val="12"/>
      <color theme="1"/>
      <name val="Arial"/>
      <family val="2"/>
    </font>
    <font>
      <b/>
      <sz val="12"/>
      <color theme="1"/>
      <name val="Arial"/>
      <family val="2"/>
    </font>
    <font>
      <b/>
      <sz val="11"/>
      <color theme="1"/>
      <name val="Arial"/>
      <family val="2"/>
    </font>
    <font>
      <b/>
      <sz val="11"/>
      <name val="Arial"/>
      <family val="2"/>
    </font>
    <font>
      <b/>
      <sz val="12"/>
      <color theme="4" tint="-0.249977111117893"/>
      <name val="Arial"/>
      <family val="2"/>
    </font>
    <font>
      <sz val="10"/>
      <color theme="1"/>
      <name val="Arial"/>
      <family val="2"/>
    </font>
    <font>
      <b/>
      <sz val="12"/>
      <color theme="8" tint="-0.249977111117893"/>
      <name val="Arial"/>
      <family val="2"/>
    </font>
    <font>
      <sz val="11"/>
      <color rgb="FFFF0000"/>
      <name val="Arial"/>
      <family val="2"/>
    </font>
    <font>
      <b/>
      <sz val="12"/>
      <color rgb="FFFF0000"/>
      <name val="Arial"/>
      <family val="2"/>
    </font>
    <font>
      <sz val="12"/>
      <color rgb="FF424242"/>
      <name val="Calibri"/>
      <family val="2"/>
      <scheme val="minor"/>
    </font>
    <font>
      <b/>
      <sz val="18"/>
      <name val="Calibri"/>
      <family val="2"/>
    </font>
    <font>
      <b/>
      <sz val="14"/>
      <color theme="3"/>
      <name val="Calibri"/>
      <family val="2"/>
      <scheme val="minor"/>
    </font>
    <font>
      <b/>
      <sz val="14"/>
      <name val="Calibri Light"/>
      <family val="2"/>
      <scheme val="major"/>
    </font>
    <font>
      <sz val="11"/>
      <color rgb="FFFF0000"/>
      <name val="Calibri"/>
      <family val="2"/>
    </font>
    <font>
      <sz val="11"/>
      <color theme="1"/>
      <name val="Calibri"/>
      <family val="2"/>
    </font>
    <font>
      <b/>
      <sz val="11"/>
      <name val="Calibri"/>
      <family val="2"/>
    </font>
    <font>
      <sz val="11"/>
      <name val="Calibri"/>
      <family val="2"/>
    </font>
    <font>
      <b/>
      <sz val="8"/>
      <color rgb="FFFFFFFF"/>
      <name val="Calibri"/>
      <family val="2"/>
    </font>
    <font>
      <b/>
      <sz val="12"/>
      <color theme="1"/>
      <name val="Calibri"/>
      <family val="2"/>
    </font>
    <font>
      <b/>
      <sz val="18"/>
      <name val="Calibri Light"/>
      <family val="2"/>
      <scheme val="major"/>
    </font>
    <font>
      <u/>
      <sz val="11"/>
      <color theme="10"/>
      <name val="Calibri"/>
      <family val="2"/>
      <scheme val="minor"/>
    </font>
    <font>
      <sz val="11"/>
      <color theme="0"/>
      <name val="Arial"/>
      <family val="2"/>
    </font>
    <font>
      <sz val="12"/>
      <color rgb="FFFF0000"/>
      <name val="Calibri"/>
      <family val="2"/>
    </font>
    <font>
      <i/>
      <sz val="12"/>
      <color theme="1"/>
      <name val="Calibri"/>
      <family val="2"/>
      <scheme val="minor"/>
    </font>
    <font>
      <b/>
      <sz val="12"/>
      <color theme="3"/>
      <name val="Calibri"/>
      <family val="2"/>
      <scheme val="minor"/>
    </font>
    <font>
      <sz val="12"/>
      <color rgb="FF000000"/>
      <name val="Aptos"/>
      <family val="2"/>
    </font>
    <font>
      <sz val="10"/>
      <color rgb="FF000000"/>
      <name val="Aptos"/>
      <family val="2"/>
    </font>
    <font>
      <sz val="10"/>
      <color rgb="FF000000"/>
      <name val="Calibri"/>
      <family val="2"/>
    </font>
    <font>
      <b/>
      <sz val="11"/>
      <color rgb="FF000000"/>
      <name val="Calibri"/>
      <family val="2"/>
    </font>
    <font>
      <sz val="11"/>
      <color rgb="FF000000"/>
      <name val="Calibri"/>
      <family val="2"/>
    </font>
    <font>
      <b/>
      <sz val="14"/>
      <color theme="1"/>
      <name val="Calibri"/>
      <family val="2"/>
    </font>
    <font>
      <sz val="12"/>
      <color rgb="FF000000"/>
      <name val="Calibri"/>
      <family val="2"/>
      <scheme val="minor"/>
    </font>
    <font>
      <sz val="8"/>
      <name val="Calibri"/>
      <family val="2"/>
      <scheme val="minor"/>
    </font>
    <font>
      <b/>
      <sz val="13"/>
      <color theme="3"/>
      <name val="Calibri"/>
      <family val="2"/>
      <scheme val="minor"/>
    </font>
    <font>
      <i/>
      <sz val="15"/>
      <color theme="3"/>
      <name val="Calibri"/>
      <family val="2"/>
      <scheme val="minor"/>
    </font>
    <font>
      <b/>
      <sz val="24"/>
      <color rgb="FF002060"/>
      <name val="Calibri"/>
      <family val="2"/>
      <scheme val="minor"/>
    </font>
    <font>
      <b/>
      <sz val="20"/>
      <color theme="0"/>
      <name val="Calibri"/>
      <family val="2"/>
      <scheme val="minor"/>
    </font>
    <font>
      <b/>
      <sz val="22"/>
      <color theme="0"/>
      <name val="Calibri"/>
      <family val="2"/>
      <scheme val="minor"/>
    </font>
    <font>
      <b/>
      <sz val="18"/>
      <color theme="1"/>
      <name val="Calibri"/>
      <family val="2"/>
      <scheme val="minor"/>
    </font>
    <font>
      <i/>
      <sz val="11"/>
      <name val="Calibri"/>
      <family val="2"/>
      <scheme val="minor"/>
    </font>
    <font>
      <i/>
      <sz val="12"/>
      <name val="Arial"/>
      <family val="2"/>
    </font>
    <font>
      <sz val="12"/>
      <name val="Arial"/>
      <family val="2"/>
    </font>
    <font>
      <b/>
      <sz val="14"/>
      <color theme="9" tint="-0.499984740745262"/>
      <name val="Calibri"/>
      <family val="2"/>
      <scheme val="minor"/>
    </font>
    <font>
      <sz val="14"/>
      <color theme="1"/>
      <name val="Calibri"/>
      <family val="2"/>
      <scheme val="minor"/>
    </font>
    <font>
      <b/>
      <sz val="14"/>
      <color theme="9"/>
      <name val="Calibri"/>
      <family val="2"/>
      <scheme val="minor"/>
    </font>
    <font>
      <b/>
      <sz val="14"/>
      <color theme="4" tint="-0.499984740745262"/>
      <name val="Calibri"/>
      <family val="2"/>
      <scheme val="minor"/>
    </font>
    <font>
      <b/>
      <sz val="14"/>
      <color theme="4"/>
      <name val="Calibri"/>
      <family val="2"/>
      <scheme val="minor"/>
    </font>
    <font>
      <b/>
      <sz val="14"/>
      <color theme="5"/>
      <name val="Calibri"/>
      <family val="2"/>
      <scheme val="minor"/>
    </font>
    <font>
      <b/>
      <sz val="14"/>
      <color theme="1"/>
      <name val="Calibri"/>
      <family val="2"/>
      <scheme val="minor"/>
    </font>
    <font>
      <sz val="11"/>
      <name val="Calibri"/>
      <family val="2"/>
      <scheme val="minor"/>
    </font>
    <font>
      <sz val="11"/>
      <color rgb="FFC00000"/>
      <name val="Calibri"/>
      <family val="2"/>
      <scheme val="minor"/>
    </font>
    <font>
      <sz val="12"/>
      <color rgb="FF000000"/>
      <name val="Arial"/>
      <family val="2"/>
    </font>
    <font>
      <i/>
      <sz val="12"/>
      <color rgb="FF000000"/>
      <name val="Arial"/>
      <family val="2"/>
    </font>
    <font>
      <b/>
      <u/>
      <sz val="14"/>
      <color theme="10"/>
      <name val="Calibri"/>
      <family val="2"/>
      <scheme val="minor"/>
    </font>
    <font>
      <u/>
      <sz val="14"/>
      <color theme="10"/>
      <name val="Calibri"/>
      <family val="2"/>
      <scheme val="minor"/>
    </font>
    <font>
      <b/>
      <sz val="16"/>
      <color theme="9" tint="-0.499984740745262"/>
      <name val="Calibri"/>
      <family val="2"/>
      <scheme val="minor"/>
    </font>
    <font>
      <b/>
      <sz val="11"/>
      <color theme="4" tint="-0.499984740745262"/>
      <name val="Arial"/>
      <family val="2"/>
    </font>
    <font>
      <b/>
      <sz val="24"/>
      <color theme="9" tint="-0.249977111117893"/>
      <name val="Calibri"/>
      <family val="2"/>
      <scheme val="minor"/>
    </font>
    <font>
      <b/>
      <sz val="11"/>
      <color rgb="FF002060"/>
      <name val="Arial"/>
      <family val="2"/>
    </font>
    <font>
      <u/>
      <sz val="12"/>
      <name val="Calibri"/>
      <family val="2"/>
      <scheme val="minor"/>
    </font>
    <font>
      <sz val="12"/>
      <color theme="1"/>
      <name val="Neue Haas Grotesk Text Pro"/>
      <family val="2"/>
    </font>
    <font>
      <b/>
      <sz val="14"/>
      <color rgb="FFFF0000"/>
      <name val="Calibri"/>
      <family val="2"/>
    </font>
    <font>
      <b/>
      <sz val="12"/>
      <color theme="1"/>
      <name val="Neue Haas Grotesk Text Pro"/>
      <family val="2"/>
    </font>
  </fonts>
  <fills count="25">
    <fill>
      <patternFill patternType="none"/>
    </fill>
    <fill>
      <patternFill patternType="gray125"/>
    </fill>
    <fill>
      <patternFill patternType="solid">
        <fgColor rgb="FFFFFFFF"/>
        <bgColor indexed="64"/>
      </patternFill>
    </fill>
    <fill>
      <patternFill patternType="solid">
        <fgColor theme="9" tint="0.5999633777886288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theme="0"/>
        <bgColor indexed="64"/>
      </patternFill>
    </fill>
    <fill>
      <patternFill patternType="solid">
        <fgColor rgb="FFE7E6E6"/>
        <bgColor indexed="64"/>
      </patternFill>
    </fill>
    <fill>
      <patternFill patternType="solid">
        <fgColor theme="0" tint="-0.14999847407452621"/>
        <bgColor indexed="64"/>
      </patternFill>
    </fill>
    <fill>
      <patternFill patternType="solid">
        <fgColor theme="2"/>
        <bgColor rgb="FF000000"/>
      </patternFill>
    </fill>
    <fill>
      <patternFill patternType="solid">
        <fgColor theme="2"/>
        <bgColor indexed="64"/>
      </patternFill>
    </fill>
    <fill>
      <patternFill patternType="solid">
        <fgColor rgb="FFF2F2F2"/>
        <bgColor indexed="64"/>
      </patternFill>
    </fill>
    <fill>
      <patternFill patternType="solid">
        <fgColor rgb="FFDFFAAD"/>
        <bgColor indexed="64"/>
      </patternFill>
    </fill>
    <fill>
      <patternFill patternType="solid">
        <fgColor rgb="FFBFF5FF"/>
        <bgColor indexed="64"/>
      </patternFill>
    </fill>
    <fill>
      <patternFill patternType="solid">
        <fgColor theme="0" tint="-4.9989318521683403E-2"/>
        <bgColor indexed="64"/>
      </patternFill>
    </fill>
    <fill>
      <patternFill patternType="solid">
        <fgColor rgb="FFDFFAAD"/>
        <bgColor rgb="FFDFFAAD"/>
      </patternFill>
    </fill>
    <fill>
      <patternFill patternType="solid">
        <fgColor theme="6" tint="0.79998168889431442"/>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s>
  <borders count="115">
    <border>
      <left/>
      <right/>
      <top/>
      <bottom/>
      <diagonal/>
    </border>
    <border>
      <left style="thin">
        <color rgb="FF000000"/>
      </left>
      <right style="thin">
        <color rgb="FF000000"/>
      </right>
      <top style="thin">
        <color rgb="FF000000"/>
      </top>
      <bottom style="thin">
        <color rgb="FF000000"/>
      </bottom>
      <diagonal/>
    </border>
    <border>
      <left/>
      <right/>
      <top style="thin">
        <color theme="9" tint="-0.24994659260841701"/>
      </top>
      <bottom style="thin">
        <color theme="9" tint="-0.24994659260841701"/>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medium">
        <color rgb="FF000000"/>
      </top>
      <bottom style="medium">
        <color rgb="FF000000"/>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right/>
      <top style="medium">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bottom style="thick">
        <color theme="4"/>
      </bottom>
      <diagonal/>
    </border>
    <border>
      <left style="thin">
        <color rgb="FF000000"/>
      </left>
      <right style="thin">
        <color rgb="FF000000"/>
      </right>
      <top style="thin">
        <color rgb="FF000000"/>
      </top>
      <bottom/>
      <diagonal/>
    </border>
    <border>
      <left/>
      <right/>
      <top/>
      <bottom style="medium">
        <color indexed="64"/>
      </bottom>
      <diagonal/>
    </border>
    <border>
      <left style="thin">
        <color rgb="FF000000"/>
      </left>
      <right/>
      <top style="thin">
        <color rgb="FF000000"/>
      </top>
      <bottom style="thin">
        <color rgb="FF000000"/>
      </bottom>
      <diagonal/>
    </border>
    <border>
      <left/>
      <right/>
      <top/>
      <bottom style="medium">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style="medium">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thin">
        <color auto="1"/>
      </top>
      <bottom/>
      <diagonal/>
    </border>
    <border>
      <left style="thin">
        <color indexed="64"/>
      </left>
      <right/>
      <top style="medium">
        <color rgb="FF000000"/>
      </top>
      <bottom/>
      <diagonal/>
    </border>
    <border>
      <left style="medium">
        <color rgb="FF000000"/>
      </left>
      <right/>
      <top style="thin">
        <color rgb="FF000000"/>
      </top>
      <bottom/>
      <diagonal/>
    </border>
    <border>
      <left style="medium">
        <color rgb="FF000000"/>
      </left>
      <right/>
      <top/>
      <bottom style="medium">
        <color rgb="FF000000"/>
      </bottom>
      <diagonal/>
    </border>
    <border>
      <left style="medium">
        <color rgb="FF000000"/>
      </left>
      <right/>
      <top style="medium">
        <color indexed="64"/>
      </top>
      <bottom/>
      <diagonal/>
    </border>
    <border>
      <left/>
      <right style="medium">
        <color rgb="FF000000"/>
      </right>
      <top/>
      <bottom style="thin">
        <color rgb="FF000000"/>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rgb="FF000000"/>
      </right>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rgb="FF000000"/>
      </right>
      <top style="medium">
        <color indexed="64"/>
      </top>
      <bottom/>
      <diagonal/>
    </border>
    <border>
      <left style="thin">
        <color rgb="FF000000"/>
      </left>
      <right style="medium">
        <color rgb="FF000000"/>
      </right>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style="thin">
        <color rgb="FF000000"/>
      </left>
      <right style="medium">
        <color indexed="64"/>
      </right>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rgb="FF000000"/>
      </top>
      <bottom style="medium">
        <color auto="1"/>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style="thin">
        <color indexed="64"/>
      </left>
      <right/>
      <top style="thin">
        <color indexed="64"/>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indexed="64"/>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rgb="FF000000"/>
      </top>
      <bottom style="thin">
        <color auto="1"/>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rgb="FF000000"/>
      </left>
      <right style="thin">
        <color indexed="64"/>
      </right>
      <top/>
      <bottom style="thin">
        <color rgb="FF000000"/>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auto="1"/>
      </left>
      <right style="medium">
        <color indexed="64"/>
      </right>
      <top style="thin">
        <color auto="1"/>
      </top>
      <bottom style="medium">
        <color rgb="FF000000"/>
      </bottom>
      <diagonal/>
    </border>
    <border>
      <left style="thin">
        <color rgb="FF000000"/>
      </left>
      <right style="medium">
        <color indexed="64"/>
      </right>
      <top style="thin">
        <color indexed="64"/>
      </top>
      <bottom/>
      <diagonal/>
    </border>
    <border>
      <left style="thin">
        <color rgb="FF000000"/>
      </left>
      <right style="thin">
        <color auto="1"/>
      </right>
      <top/>
      <bottom style="thin">
        <color auto="1"/>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thin">
        <color rgb="FF000000"/>
      </left>
      <right/>
      <top/>
      <bottom style="thin">
        <color auto="1"/>
      </bottom>
      <diagonal/>
    </border>
    <border>
      <left style="thin">
        <color rgb="FF000000"/>
      </left>
      <right style="medium">
        <color indexed="64"/>
      </right>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bottom style="thin">
        <color auto="1"/>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right/>
      <top/>
      <bottom style="thick">
        <color theme="4" tint="0.499984740745262"/>
      </bottom>
      <diagonal/>
    </border>
    <border>
      <left style="medium">
        <color indexed="64"/>
      </left>
      <right/>
      <top/>
      <bottom style="medium">
        <color indexed="64"/>
      </bottom>
      <diagonal/>
    </border>
    <border>
      <left/>
      <right/>
      <top/>
      <bottom style="thin">
        <color theme="2" tint="-9.9978637043366805E-2"/>
      </bottom>
      <diagonal/>
    </border>
    <border>
      <left/>
      <right style="thin">
        <color theme="2" tint="-9.9978637043366805E-2"/>
      </right>
      <top/>
      <bottom/>
      <diagonal/>
    </border>
    <border>
      <left style="thin">
        <color rgb="FF000000"/>
      </left>
      <right/>
      <top/>
      <bottom style="thin">
        <color rgb="FF000000"/>
      </bottom>
      <diagonal/>
    </border>
    <border>
      <left style="thin">
        <color indexed="64"/>
      </left>
      <right style="thin">
        <color indexed="64"/>
      </right>
      <top/>
      <bottom/>
      <diagonal/>
    </border>
  </borders>
  <cellStyleXfs count="36">
    <xf numFmtId="0" fontId="0" fillId="0" borderId="0"/>
    <xf numFmtId="0" fontId="2" fillId="3" borderId="2" applyNumberFormat="0" applyProtection="0">
      <alignment horizontal="left" vertical="center"/>
    </xf>
    <xf numFmtId="1" fontId="3" fillId="3" borderId="2">
      <alignment horizontal="center" vertical="center"/>
    </xf>
    <xf numFmtId="0" fontId="4" fillId="4" borderId="3" applyNumberFormat="0" applyFont="0" applyAlignment="0">
      <alignment horizontal="center"/>
    </xf>
    <xf numFmtId="0" fontId="5" fillId="0" borderId="0" applyNumberFormat="0" applyFill="0" applyBorder="0" applyProtection="0">
      <alignment horizontal="left" vertical="center"/>
    </xf>
    <xf numFmtId="0" fontId="4" fillId="5" borderId="4" applyNumberFormat="0" applyFont="0" applyAlignment="0">
      <alignment horizontal="center"/>
    </xf>
    <xf numFmtId="0" fontId="4" fillId="6" borderId="4" applyNumberFormat="0" applyFont="0" applyAlignment="0">
      <alignment horizontal="center"/>
    </xf>
    <xf numFmtId="0" fontId="4" fillId="7" borderId="4" applyNumberFormat="0" applyFont="0" applyAlignment="0">
      <alignment horizontal="center"/>
    </xf>
    <xf numFmtId="0" fontId="4" fillId="8" borderId="4" applyNumberFormat="0" applyFont="0" applyAlignment="0">
      <alignment horizontal="center"/>
    </xf>
    <xf numFmtId="0" fontId="6" fillId="0" borderId="0" applyFill="0" applyBorder="0" applyProtection="0">
      <alignment horizontal="center" wrapText="1"/>
    </xf>
    <xf numFmtId="3" fontId="6" fillId="0" borderId="5" applyFill="0" applyProtection="0">
      <alignment horizontal="center"/>
    </xf>
    <xf numFmtId="0" fontId="7" fillId="0" borderId="0" applyFill="0" applyBorder="0" applyProtection="0">
      <alignment horizontal="left" wrapText="1"/>
    </xf>
    <xf numFmtId="9" fontId="8" fillId="0" borderId="0" applyFill="0" applyBorder="0" applyProtection="0">
      <alignment horizontal="center" vertical="center"/>
    </xf>
    <xf numFmtId="0" fontId="9" fillId="0" borderId="0"/>
    <xf numFmtId="164" fontId="1" fillId="0" borderId="6">
      <alignment horizontal="center" vertical="center"/>
    </xf>
    <xf numFmtId="0" fontId="1" fillId="0" borderId="7" applyFill="0">
      <alignment horizontal="center" vertical="center"/>
    </xf>
    <xf numFmtId="0" fontId="1" fillId="0" borderId="7" applyFill="0">
      <alignment horizontal="left" vertical="center" indent="2"/>
    </xf>
    <xf numFmtId="165" fontId="1" fillId="0" borderId="7" applyFill="0">
      <alignment horizontal="center" vertical="center"/>
    </xf>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20" fillId="0" borderId="17" applyNumberFormat="0" applyFill="0" applyAlignment="0" applyProtection="0"/>
    <xf numFmtId="0" fontId="42" fillId="0" borderId="69" applyNumberFormat="0" applyFill="0" applyAlignment="0" applyProtection="0"/>
    <xf numFmtId="0" fontId="35" fillId="0" borderId="70" applyNumberFormat="0" applyFill="0" applyAlignment="0" applyProtection="0"/>
    <xf numFmtId="0" fontId="43" fillId="0" borderId="0" applyNumberFormat="0" applyFill="0" applyBorder="0" applyAlignment="0" applyProtection="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17" applyNumberFormat="0" applyFill="0" applyAlignment="0" applyProtection="0">
      <alignment vertical="center"/>
    </xf>
    <xf numFmtId="0" fontId="56" fillId="0" borderId="109" applyNumberFormat="0" applyFill="0" applyAlignment="0" applyProtection="0">
      <alignment vertical="center"/>
    </xf>
    <xf numFmtId="0" fontId="11" fillId="0" borderId="0" applyNumberFormat="0" applyFill="0" applyBorder="0" applyAlignment="0" applyProtection="0">
      <alignment vertical="center"/>
    </xf>
    <xf numFmtId="0" fontId="10" fillId="0" borderId="17" applyNumberFormat="0" applyFill="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42" fillId="0" borderId="69" applyNumberFormat="0" applyFill="0" applyAlignment="0" applyProtection="0"/>
    <xf numFmtId="0" fontId="35" fillId="0" borderId="70" applyNumberFormat="0" applyFill="0" applyAlignment="0" applyProtection="0"/>
  </cellStyleXfs>
  <cellXfs count="527">
    <xf numFmtId="0" fontId="0" fillId="0" borderId="0" xfId="0"/>
    <xf numFmtId="0" fontId="12" fillId="0" borderId="0" xfId="0" applyFont="1" applyAlignment="1">
      <alignment wrapText="1"/>
    </xf>
    <xf numFmtId="0" fontId="12" fillId="0" borderId="0" xfId="0" applyFont="1"/>
    <xf numFmtId="0" fontId="12" fillId="9" borderId="0" xfId="0" applyFont="1" applyFill="1" applyProtection="1">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center" vertical="center"/>
      <protection locked="0"/>
    </xf>
    <xf numFmtId="0" fontId="21" fillId="0" borderId="0" xfId="0" applyFont="1" applyProtection="1">
      <protection locked="0"/>
    </xf>
    <xf numFmtId="0" fontId="21" fillId="0" borderId="0" xfId="0" applyFont="1" applyAlignment="1" applyProtection="1">
      <alignment vertical="center"/>
      <protection locked="0"/>
    </xf>
    <xf numFmtId="0" fontId="22" fillId="0" borderId="0" xfId="0" applyFont="1" applyProtection="1">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protection locked="0"/>
    </xf>
    <xf numFmtId="0" fontId="13" fillId="0" borderId="35" xfId="0" applyFont="1" applyBorder="1" applyAlignment="1">
      <alignment vertical="top" wrapText="1"/>
    </xf>
    <xf numFmtId="0" fontId="13" fillId="0" borderId="36" xfId="0" applyFont="1" applyBorder="1" applyAlignment="1">
      <alignment vertical="top" wrapText="1"/>
    </xf>
    <xf numFmtId="0" fontId="16" fillId="13" borderId="47" xfId="0" applyFont="1" applyFill="1" applyBorder="1" applyAlignment="1">
      <alignment vertical="top" wrapText="1"/>
    </xf>
    <xf numFmtId="0" fontId="14" fillId="0" borderId="35" xfId="0" applyFont="1" applyBorder="1"/>
    <xf numFmtId="0" fontId="17" fillId="13" borderId="47" xfId="0" applyFont="1" applyFill="1" applyBorder="1" applyAlignment="1">
      <alignment vertical="top" wrapText="1"/>
    </xf>
    <xf numFmtId="0" fontId="16" fillId="15" borderId="13" xfId="0" applyFont="1" applyFill="1" applyBorder="1" applyAlignment="1">
      <alignment horizontal="center" vertical="center" textRotation="90"/>
    </xf>
    <xf numFmtId="0" fontId="13" fillId="0" borderId="51" xfId="0" applyFont="1" applyBorder="1" applyAlignment="1">
      <alignment vertical="top" wrapText="1"/>
    </xf>
    <xf numFmtId="0" fontId="13" fillId="0" borderId="53" xfId="0" applyFont="1" applyBorder="1" applyAlignment="1">
      <alignment vertical="top" wrapText="1"/>
    </xf>
    <xf numFmtId="0" fontId="14" fillId="10" borderId="29" xfId="0" applyFont="1" applyFill="1" applyBorder="1"/>
    <xf numFmtId="0" fontId="14" fillId="10" borderId="33" xfId="0" applyFont="1" applyFill="1" applyBorder="1"/>
    <xf numFmtId="0" fontId="28" fillId="0" borderId="0" xfId="0" applyFont="1" applyAlignment="1" applyProtection="1">
      <alignment horizontal="left" vertical="center" wrapText="1"/>
      <protection locked="0"/>
    </xf>
    <xf numFmtId="0" fontId="36" fillId="0" borderId="0" xfId="0" applyFont="1" applyAlignment="1" applyProtection="1">
      <alignment horizontal="center" vertical="center"/>
      <protection locked="0"/>
    </xf>
    <xf numFmtId="0" fontId="37" fillId="0" borderId="0" xfId="0" applyFont="1" applyProtection="1">
      <protection locked="0"/>
    </xf>
    <xf numFmtId="0" fontId="38" fillId="0" borderId="0" xfId="0" applyFont="1" applyProtection="1">
      <protection locked="0"/>
    </xf>
    <xf numFmtId="0" fontId="39" fillId="0" borderId="0" xfId="0" applyFont="1"/>
    <xf numFmtId="0" fontId="39" fillId="0" borderId="0" xfId="0" applyFont="1" applyAlignment="1">
      <alignment horizontal="left"/>
    </xf>
    <xf numFmtId="0" fontId="37" fillId="0" borderId="0" xfId="0" applyFont="1" applyAlignment="1" applyProtection="1">
      <alignment horizontal="center"/>
      <protection locked="0"/>
    </xf>
    <xf numFmtId="0" fontId="21" fillId="10" borderId="0" xfId="0" applyFont="1" applyFill="1" applyProtection="1">
      <protection locked="0"/>
    </xf>
    <xf numFmtId="0" fontId="33" fillId="10" borderId="14" xfId="0" applyFont="1" applyFill="1" applyBorder="1" applyAlignment="1">
      <alignment vertical="center" wrapText="1"/>
    </xf>
    <xf numFmtId="0" fontId="33" fillId="10" borderId="28" xfId="0" applyFont="1" applyFill="1" applyBorder="1" applyAlignment="1">
      <alignment vertical="center" wrapText="1"/>
    </xf>
    <xf numFmtId="0" fontId="14" fillId="0" borderId="13" xfId="0" applyFont="1" applyBorder="1" applyAlignment="1">
      <alignment vertical="top" wrapText="1"/>
    </xf>
    <xf numFmtId="0" fontId="14" fillId="0" borderId="16" xfId="0" applyFont="1" applyBorder="1" applyAlignment="1">
      <alignment vertical="top" wrapText="1"/>
    </xf>
    <xf numFmtId="0" fontId="14" fillId="10" borderId="0" xfId="0" applyFont="1" applyFill="1"/>
    <xf numFmtId="0" fontId="16" fillId="13" borderId="48" xfId="0" applyFont="1" applyFill="1" applyBorder="1" applyAlignment="1">
      <alignment vertical="top"/>
    </xf>
    <xf numFmtId="0" fontId="13" fillId="0" borderId="0" xfId="0" applyFont="1"/>
    <xf numFmtId="0" fontId="14" fillId="0" borderId="36" xfId="0" applyFont="1" applyBorder="1"/>
    <xf numFmtId="0" fontId="14" fillId="0" borderId="8" xfId="0" applyFont="1" applyBorder="1" applyAlignment="1" applyProtection="1">
      <alignment horizontal="center" vertical="center" wrapText="1"/>
      <protection locked="0"/>
    </xf>
    <xf numFmtId="0" fontId="14" fillId="0" borderId="8" xfId="0" applyFont="1" applyBorder="1" applyAlignment="1" applyProtection="1">
      <alignment vertical="center" wrapText="1"/>
      <protection locked="0"/>
    </xf>
    <xf numFmtId="1" fontId="14" fillId="0" borderId="8" xfId="18" applyNumberFormat="1" applyFont="1" applyBorder="1" applyProtection="1">
      <protection locked="0"/>
    </xf>
    <xf numFmtId="44" fontId="14" fillId="0" borderId="8" xfId="18" applyFont="1" applyBorder="1" applyAlignment="1" applyProtection="1">
      <alignment vertical="center" wrapText="1"/>
      <protection locked="0"/>
    </xf>
    <xf numFmtId="44" fontId="14" fillId="0" borderId="8" xfId="18" applyFont="1" applyBorder="1" applyAlignment="1" applyProtection="1">
      <alignment horizontal="center" vertical="center" wrapText="1"/>
      <protection locked="0"/>
    </xf>
    <xf numFmtId="44" fontId="14" fillId="0" borderId="0" xfId="18" applyFont="1" applyBorder="1" applyAlignment="1" applyProtection="1">
      <alignment horizontal="center" vertical="center" wrapText="1"/>
      <protection locked="0"/>
    </xf>
    <xf numFmtId="1" fontId="12" fillId="0" borderId="8" xfId="18" applyNumberFormat="1" applyFont="1" applyBorder="1" applyProtection="1">
      <protection locked="0"/>
    </xf>
    <xf numFmtId="0" fontId="12" fillId="0" borderId="8" xfId="0" applyFont="1" applyBorder="1" applyProtection="1">
      <protection locked="0"/>
    </xf>
    <xf numFmtId="0" fontId="14" fillId="0" borderId="22" xfId="0" applyFont="1" applyBorder="1" applyAlignment="1" applyProtection="1">
      <alignment horizontal="center" vertical="center" wrapText="1"/>
      <protection locked="0"/>
    </xf>
    <xf numFmtId="0" fontId="12" fillId="0" borderId="36" xfId="0" applyFont="1" applyBorder="1" applyAlignment="1" applyProtection="1">
      <alignment vertical="center" wrapText="1"/>
      <protection locked="0"/>
    </xf>
    <xf numFmtId="1" fontId="12" fillId="0" borderId="9" xfId="18" applyNumberFormat="1" applyFont="1" applyFill="1" applyBorder="1" applyAlignment="1" applyProtection="1">
      <protection locked="0"/>
    </xf>
    <xf numFmtId="44" fontId="12" fillId="0" borderId="0" xfId="18" applyFont="1" applyBorder="1" applyAlignment="1" applyProtection="1">
      <alignment horizontal="center" vertical="center" wrapText="1"/>
      <protection locked="0"/>
    </xf>
    <xf numFmtId="1" fontId="12" fillId="0" borderId="9" xfId="18" applyNumberFormat="1" applyFont="1" applyBorder="1" applyProtection="1">
      <protection locked="0"/>
    </xf>
    <xf numFmtId="44" fontId="12" fillId="0" borderId="36" xfId="18" applyFont="1" applyBorder="1" applyProtection="1">
      <protection locked="0"/>
    </xf>
    <xf numFmtId="0" fontId="35" fillId="9" borderId="70" xfId="23" applyFill="1" applyAlignment="1">
      <alignment vertical="top"/>
    </xf>
    <xf numFmtId="0" fontId="14" fillId="9" borderId="10" xfId="0" applyFont="1" applyFill="1" applyBorder="1"/>
    <xf numFmtId="0" fontId="14" fillId="9" borderId="26" xfId="0" applyFont="1" applyFill="1" applyBorder="1"/>
    <xf numFmtId="0" fontId="35" fillId="9" borderId="25" xfId="0" applyFont="1" applyFill="1" applyBorder="1" applyAlignment="1">
      <alignment vertical="top"/>
    </xf>
    <xf numFmtId="0" fontId="16" fillId="15" borderId="0" xfId="0" applyFont="1" applyFill="1" applyAlignment="1">
      <alignment horizontal="center" vertical="center" textRotation="90"/>
    </xf>
    <xf numFmtId="0" fontId="14" fillId="14" borderId="59" xfId="0" applyFont="1" applyFill="1" applyBorder="1"/>
    <xf numFmtId="0" fontId="42" fillId="10" borderId="73" xfId="22" applyFill="1" applyBorder="1" applyAlignment="1">
      <alignment vertical="center"/>
    </xf>
    <xf numFmtId="0" fontId="14" fillId="0" borderId="0" xfId="0" applyFont="1" applyAlignment="1">
      <alignment vertical="top" wrapText="1"/>
    </xf>
    <xf numFmtId="0" fontId="45" fillId="10" borderId="33" xfId="0" applyFont="1" applyFill="1" applyBorder="1"/>
    <xf numFmtId="0" fontId="48" fillId="0" borderId="0" xfId="0" applyFont="1"/>
    <xf numFmtId="0" fontId="13" fillId="0" borderId="14" xfId="0" applyFont="1" applyBorder="1"/>
    <xf numFmtId="0" fontId="13" fillId="10" borderId="11" xfId="0" applyFont="1" applyFill="1" applyBorder="1" applyAlignment="1">
      <alignment vertical="center" wrapText="1"/>
    </xf>
    <xf numFmtId="0" fontId="53" fillId="18" borderId="27" xfId="0" applyFont="1" applyFill="1" applyBorder="1" applyAlignment="1">
      <alignment horizontal="center" vertical="center" wrapText="1"/>
    </xf>
    <xf numFmtId="0" fontId="14" fillId="14" borderId="80" xfId="0" applyFont="1" applyFill="1" applyBorder="1"/>
    <xf numFmtId="0" fontId="19" fillId="15" borderId="27" xfId="0" applyFont="1" applyFill="1" applyBorder="1" applyAlignment="1">
      <alignment horizontal="center" vertical="center" wrapText="1"/>
    </xf>
    <xf numFmtId="0" fontId="16" fillId="15" borderId="14" xfId="0" applyFont="1" applyFill="1" applyBorder="1"/>
    <xf numFmtId="0" fontId="16" fillId="15" borderId="14" xfId="0" applyFont="1" applyFill="1" applyBorder="1" applyAlignment="1">
      <alignment vertical="top" wrapText="1"/>
    </xf>
    <xf numFmtId="0" fontId="16" fillId="15" borderId="28" xfId="0" applyFont="1" applyFill="1" applyBorder="1" applyAlignment="1">
      <alignment vertical="top" wrapText="1"/>
    </xf>
    <xf numFmtId="0" fontId="16" fillId="15" borderId="44" xfId="0" applyFont="1" applyFill="1" applyBorder="1" applyAlignment="1">
      <alignment horizontal="center" vertical="center" wrapText="1"/>
    </xf>
    <xf numFmtId="0" fontId="17" fillId="15" borderId="62" xfId="0" applyFont="1" applyFill="1" applyBorder="1" applyAlignment="1">
      <alignment horizontal="center" vertical="center" wrapText="1"/>
    </xf>
    <xf numFmtId="0" fontId="17" fillId="15" borderId="63"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7" fillId="15" borderId="21" xfId="0" applyFont="1" applyFill="1" applyBorder="1" applyAlignment="1">
      <alignment horizontal="center" vertical="center" wrapText="1"/>
    </xf>
    <xf numFmtId="0" fontId="17" fillId="15" borderId="30" xfId="0" applyFont="1" applyFill="1" applyBorder="1" applyAlignment="1">
      <alignment horizontal="center" vertical="center" wrapText="1"/>
    </xf>
    <xf numFmtId="2" fontId="16" fillId="15" borderId="0" xfId="0" applyNumberFormat="1" applyFont="1" applyFill="1" applyAlignment="1">
      <alignment horizontal="center" vertical="center" textRotation="90"/>
    </xf>
    <xf numFmtId="0" fontId="19" fillId="15" borderId="1" xfId="0" applyFont="1" applyFill="1" applyBorder="1" applyAlignment="1">
      <alignment horizontal="center" vertical="center" wrapText="1"/>
    </xf>
    <xf numFmtId="0" fontId="17" fillId="13" borderId="11" xfId="0" applyFont="1" applyFill="1" applyBorder="1" applyAlignment="1">
      <alignment vertical="center" wrapText="1"/>
    </xf>
    <xf numFmtId="0" fontId="16" fillId="9" borderId="23" xfId="0" applyFont="1" applyFill="1" applyBorder="1" applyAlignment="1" applyProtection="1">
      <alignment horizontal="center" vertical="center" wrapText="1"/>
      <protection locked="0"/>
    </xf>
    <xf numFmtId="166" fontId="40" fillId="9" borderId="15" xfId="18" applyNumberFormat="1" applyFont="1" applyFill="1" applyBorder="1" applyAlignment="1">
      <alignment vertical="center" wrapText="1"/>
    </xf>
    <xf numFmtId="0" fontId="14" fillId="0" borderId="23" xfId="0" applyFont="1" applyBorder="1" applyAlignment="1">
      <alignment vertical="top" wrapText="1"/>
    </xf>
    <xf numFmtId="0" fontId="14" fillId="0" borderId="43" xfId="0" applyFont="1" applyBorder="1" applyAlignment="1">
      <alignment horizontal="left" vertical="top" wrapText="1"/>
    </xf>
    <xf numFmtId="0" fontId="14" fillId="0" borderId="33" xfId="0" applyFont="1" applyBorder="1" applyAlignment="1">
      <alignment horizontal="left" vertical="top" wrapText="1"/>
    </xf>
    <xf numFmtId="0" fontId="32" fillId="0" borderId="41" xfId="0" applyFont="1" applyBorder="1" applyAlignment="1">
      <alignment horizontal="center" vertical="top"/>
    </xf>
    <xf numFmtId="0" fontId="32" fillId="0" borderId="33" xfId="0" applyFont="1" applyBorder="1" applyAlignment="1">
      <alignment horizontal="center" vertical="top"/>
    </xf>
    <xf numFmtId="0" fontId="14" fillId="0" borderId="41" xfId="0" applyFont="1" applyBorder="1" applyAlignment="1">
      <alignment horizontal="center" vertical="top" wrapText="1"/>
    </xf>
    <xf numFmtId="0" fontId="14" fillId="0" borderId="33" xfId="0" applyFont="1" applyBorder="1" applyAlignment="1">
      <alignment horizontal="center" vertical="top" wrapText="1"/>
    </xf>
    <xf numFmtId="0" fontId="14" fillId="0" borderId="37" xfId="0" applyFont="1" applyBorder="1" applyAlignment="1">
      <alignment vertical="top" wrapText="1"/>
    </xf>
    <xf numFmtId="0" fontId="14" fillId="0" borderId="60" xfId="0" applyFont="1" applyBorder="1" applyAlignment="1">
      <alignment vertical="top" wrapText="1"/>
    </xf>
    <xf numFmtId="0" fontId="14" fillId="0" borderId="61" xfId="0" applyFont="1" applyBorder="1" applyAlignment="1">
      <alignment vertical="top" wrapText="1"/>
    </xf>
    <xf numFmtId="0" fontId="14" fillId="0" borderId="29" xfId="0" applyFont="1" applyBorder="1" applyAlignment="1">
      <alignment vertical="top" wrapText="1"/>
    </xf>
    <xf numFmtId="0" fontId="14" fillId="0" borderId="59" xfId="0" applyFont="1" applyBorder="1" applyAlignment="1">
      <alignment vertical="top" wrapText="1"/>
    </xf>
    <xf numFmtId="0" fontId="14" fillId="0" borderId="31" xfId="0" applyFont="1" applyBorder="1" applyAlignment="1">
      <alignment vertical="top" wrapText="1"/>
    </xf>
    <xf numFmtId="0" fontId="14" fillId="0" borderId="18" xfId="0" applyFont="1" applyBorder="1" applyAlignment="1">
      <alignment vertical="top" wrapText="1"/>
    </xf>
    <xf numFmtId="0" fontId="14" fillId="0" borderId="74" xfId="0" applyFont="1" applyBorder="1" applyAlignment="1">
      <alignment vertical="top" wrapText="1"/>
    </xf>
    <xf numFmtId="44" fontId="14" fillId="0" borderId="82" xfId="18" applyFont="1" applyBorder="1" applyAlignment="1" applyProtection="1">
      <alignment vertical="center" wrapText="1"/>
      <protection locked="0"/>
    </xf>
    <xf numFmtId="44" fontId="14" fillId="0" borderId="15" xfId="18" applyFont="1" applyBorder="1" applyAlignment="1" applyProtection="1">
      <alignment vertical="center" wrapText="1"/>
      <protection locked="0"/>
    </xf>
    <xf numFmtId="0" fontId="14" fillId="14" borderId="0" xfId="0" applyFont="1" applyFill="1"/>
    <xf numFmtId="0" fontId="12" fillId="2" borderId="87" xfId="0" applyFont="1" applyFill="1" applyBorder="1" applyAlignment="1" applyProtection="1">
      <alignment vertical="center"/>
      <protection locked="0"/>
    </xf>
    <xf numFmtId="0" fontId="13" fillId="10" borderId="64" xfId="0" applyFont="1" applyFill="1" applyBorder="1" applyAlignment="1">
      <alignment vertical="center" wrapText="1"/>
    </xf>
    <xf numFmtId="0" fontId="14" fillId="14" borderId="13" xfId="0" applyFont="1" applyFill="1" applyBorder="1" applyAlignment="1" applyProtection="1">
      <alignment vertical="center"/>
      <protection locked="0"/>
    </xf>
    <xf numFmtId="0" fontId="14" fillId="14" borderId="0" xfId="0" applyFont="1" applyFill="1" applyAlignment="1" applyProtection="1">
      <alignment vertical="center"/>
      <protection locked="0"/>
    </xf>
    <xf numFmtId="0" fontId="14" fillId="14" borderId="65" xfId="0" applyFont="1" applyFill="1" applyBorder="1" applyAlignment="1" applyProtection="1">
      <alignment vertical="center"/>
      <protection locked="0"/>
    </xf>
    <xf numFmtId="0" fontId="17" fillId="13" borderId="0" xfId="0" applyFont="1" applyFill="1" applyAlignment="1">
      <alignment vertical="center" wrapText="1"/>
    </xf>
    <xf numFmtId="0" fontId="18" fillId="13" borderId="0" xfId="0" applyFont="1" applyFill="1" applyAlignment="1">
      <alignment horizontal="center"/>
    </xf>
    <xf numFmtId="0" fontId="16" fillId="15" borderId="99" xfId="0" applyFont="1" applyFill="1" applyBorder="1" applyAlignment="1">
      <alignment horizontal="center" vertical="center" textRotation="90"/>
    </xf>
    <xf numFmtId="0" fontId="16" fillId="15" borderId="15" xfId="0" applyFont="1" applyFill="1" applyBorder="1" applyAlignment="1">
      <alignment horizontal="center" vertical="center" textRotation="90"/>
    </xf>
    <xf numFmtId="0" fontId="16" fillId="15" borderId="102" xfId="0" applyFont="1" applyFill="1" applyBorder="1" applyAlignment="1">
      <alignment horizontal="center" vertical="center" textRotation="90"/>
    </xf>
    <xf numFmtId="0" fontId="16" fillId="15" borderId="95" xfId="0" applyFont="1" applyFill="1" applyBorder="1" applyAlignment="1">
      <alignment horizontal="center" vertical="center" textRotation="90"/>
    </xf>
    <xf numFmtId="0" fontId="16" fillId="15" borderId="103" xfId="0" applyFont="1" applyFill="1" applyBorder="1" applyAlignment="1">
      <alignment horizontal="center" vertical="center" textRotation="90"/>
    </xf>
    <xf numFmtId="0" fontId="17" fillId="13" borderId="65" xfId="0" applyFont="1" applyFill="1" applyBorder="1" applyAlignment="1">
      <alignment vertical="center" wrapText="1"/>
    </xf>
    <xf numFmtId="0" fontId="16" fillId="15" borderId="65" xfId="0" applyFont="1" applyFill="1" applyBorder="1" applyAlignment="1">
      <alignment horizontal="center" vertical="center" textRotation="90"/>
    </xf>
    <xf numFmtId="0" fontId="14" fillId="14" borderId="97" xfId="0" applyFont="1" applyFill="1" applyBorder="1" applyAlignment="1">
      <alignment vertical="center"/>
    </xf>
    <xf numFmtId="0" fontId="16" fillId="15" borderId="104" xfId="0" applyFont="1" applyFill="1" applyBorder="1" applyAlignment="1">
      <alignment horizontal="center" vertical="center" textRotation="90"/>
    </xf>
    <xf numFmtId="0" fontId="16" fillId="15" borderId="35" xfId="0" applyFont="1" applyFill="1" applyBorder="1" applyAlignment="1">
      <alignment horizontal="center" vertical="center" textRotation="90"/>
    </xf>
    <xf numFmtId="0" fontId="16" fillId="15" borderId="105" xfId="0" applyFont="1" applyFill="1" applyBorder="1" applyAlignment="1">
      <alignment horizontal="center" vertical="center" textRotation="90"/>
    </xf>
    <xf numFmtId="0" fontId="16" fillId="15" borderId="106" xfId="0" applyFont="1" applyFill="1" applyBorder="1" applyAlignment="1">
      <alignment horizontal="center" vertical="center" textRotation="90"/>
    </xf>
    <xf numFmtId="166" fontId="40" fillId="9" borderId="0" xfId="18" applyNumberFormat="1" applyFont="1" applyFill="1" applyBorder="1" applyAlignment="1">
      <alignment vertical="center" wrapText="1"/>
    </xf>
    <xf numFmtId="1" fontId="12" fillId="0" borderId="1" xfId="25" applyNumberFormat="1" applyFont="1" applyBorder="1" applyAlignment="1" applyProtection="1">
      <protection locked="0"/>
    </xf>
    <xf numFmtId="1" fontId="12" fillId="0" borderId="1" xfId="25" applyNumberFormat="1" applyFont="1" applyFill="1" applyBorder="1" applyAlignment="1" applyProtection="1">
      <protection locked="0"/>
    </xf>
    <xf numFmtId="44" fontId="14" fillId="0" borderId="1" xfId="25" applyFont="1" applyFill="1" applyBorder="1" applyAlignment="1" applyProtection="1">
      <protection locked="0"/>
    </xf>
    <xf numFmtId="0" fontId="16" fillId="0" borderId="22" xfId="0" applyFont="1" applyBorder="1" applyAlignment="1" applyProtection="1">
      <alignment horizontal="center" vertical="center" wrapText="1"/>
      <protection locked="0"/>
    </xf>
    <xf numFmtId="1" fontId="14" fillId="0" borderId="72" xfId="25" applyNumberFormat="1" applyFont="1" applyBorder="1" applyAlignment="1" applyProtection="1">
      <protection locked="0"/>
    </xf>
    <xf numFmtId="44" fontId="12" fillId="0" borderId="36" xfId="25" applyFont="1" applyFill="1" applyBorder="1" applyAlignment="1" applyProtection="1">
      <protection locked="0"/>
    </xf>
    <xf numFmtId="1" fontId="12" fillId="0" borderId="9" xfId="25" applyNumberFormat="1" applyFont="1" applyFill="1" applyBorder="1" applyAlignment="1" applyProtection="1">
      <protection locked="0"/>
    </xf>
    <xf numFmtId="44" fontId="12" fillId="0" borderId="1" xfId="25" applyFont="1" applyFill="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68" xfId="0" applyFont="1" applyBorder="1" applyAlignment="1" applyProtection="1">
      <alignment horizontal="center" vertical="center" wrapText="1"/>
      <protection locked="0"/>
    </xf>
    <xf numFmtId="0" fontId="14" fillId="0" borderId="71" xfId="0" applyFont="1" applyBorder="1" applyAlignment="1" applyProtection="1">
      <alignment horizontal="center" vertical="center" wrapText="1"/>
      <protection locked="0"/>
    </xf>
    <xf numFmtId="0" fontId="12" fillId="0" borderId="8" xfId="0" applyFont="1" applyBorder="1" applyAlignment="1" applyProtection="1">
      <alignment vertical="top" wrapText="1"/>
      <protection locked="0"/>
    </xf>
    <xf numFmtId="1" fontId="12" fillId="0" borderId="9" xfId="25" applyNumberFormat="1" applyFont="1" applyFill="1" applyBorder="1" applyAlignment="1" applyProtection="1">
      <alignment wrapText="1"/>
      <protection locked="0"/>
    </xf>
    <xf numFmtId="1" fontId="12" fillId="0" borderId="81" xfId="31" applyNumberFormat="1" applyFont="1" applyFill="1" applyBorder="1" applyAlignment="1" applyProtection="1">
      <alignment wrapText="1"/>
      <protection locked="0"/>
    </xf>
    <xf numFmtId="0" fontId="16" fillId="0" borderId="36" xfId="0" applyFont="1" applyBorder="1" applyAlignment="1" applyProtection="1">
      <alignment horizontal="center" vertical="center" wrapText="1"/>
      <protection locked="0"/>
    </xf>
    <xf numFmtId="1" fontId="12" fillId="0" borderId="0" xfId="25" applyNumberFormat="1" applyFont="1" applyFill="1" applyBorder="1" applyAlignment="1" applyProtection="1">
      <protection locked="0"/>
    </xf>
    <xf numFmtId="0" fontId="13" fillId="10" borderId="33" xfId="0" applyFont="1" applyFill="1" applyBorder="1"/>
    <xf numFmtId="0" fontId="54" fillId="0" borderId="37" xfId="0" applyFont="1" applyBorder="1"/>
    <xf numFmtId="0" fontId="14" fillId="9" borderId="8" xfId="0" applyFont="1" applyFill="1" applyBorder="1" applyAlignment="1" applyProtection="1">
      <alignment vertical="center" wrapText="1"/>
      <protection locked="0"/>
    </xf>
    <xf numFmtId="44" fontId="16" fillId="11" borderId="8" xfId="18" applyFont="1" applyFill="1" applyBorder="1" applyAlignment="1" applyProtection="1">
      <alignment horizontal="center" vertical="center"/>
    </xf>
    <xf numFmtId="44" fontId="16" fillId="9" borderId="8" xfId="18" applyFont="1" applyFill="1" applyBorder="1" applyAlignment="1" applyProtection="1">
      <alignment horizontal="center" vertical="center"/>
    </xf>
    <xf numFmtId="0" fontId="16" fillId="0" borderId="38" xfId="0" applyFont="1" applyBorder="1" applyAlignment="1" applyProtection="1">
      <alignment horizontal="center" vertical="center" wrapText="1"/>
      <protection locked="0"/>
    </xf>
    <xf numFmtId="0" fontId="13" fillId="0" borderId="71" xfId="0" applyFont="1" applyBorder="1" applyAlignment="1">
      <alignment vertical="top" wrapText="1"/>
    </xf>
    <xf numFmtId="0" fontId="13" fillId="0" borderId="1" xfId="0" applyFont="1" applyBorder="1" applyAlignment="1">
      <alignment vertical="top" wrapText="1"/>
    </xf>
    <xf numFmtId="0" fontId="13" fillId="0" borderId="67" xfId="0" applyFont="1" applyBorder="1" applyAlignment="1">
      <alignment vertical="top" wrapText="1"/>
    </xf>
    <xf numFmtId="0" fontId="13" fillId="0" borderId="18" xfId="0" applyFont="1" applyBorder="1" applyAlignment="1">
      <alignment vertical="top" wrapText="1"/>
    </xf>
    <xf numFmtId="0" fontId="17" fillId="18" borderId="100" xfId="0" applyFont="1" applyFill="1" applyBorder="1" applyAlignment="1">
      <alignment vertical="center" wrapText="1"/>
    </xf>
    <xf numFmtId="0" fontId="17" fillId="18" borderId="101" xfId="0" applyFont="1" applyFill="1" applyBorder="1" applyAlignment="1">
      <alignment vertical="center" wrapText="1"/>
    </xf>
    <xf numFmtId="0" fontId="17" fillId="18" borderId="19" xfId="0" applyFont="1" applyFill="1" applyBorder="1" applyAlignment="1">
      <alignment vertical="center" wrapText="1"/>
    </xf>
    <xf numFmtId="0" fontId="18" fillId="18" borderId="19" xfId="0" applyFont="1" applyFill="1" applyBorder="1" applyAlignment="1">
      <alignment horizontal="center"/>
    </xf>
    <xf numFmtId="0" fontId="17" fillId="18" borderId="84" xfId="0" applyFont="1" applyFill="1" applyBorder="1" applyAlignment="1">
      <alignment vertical="center" wrapText="1"/>
    </xf>
    <xf numFmtId="0" fontId="41" fillId="18" borderId="1" xfId="0" applyFont="1" applyFill="1" applyBorder="1" applyAlignment="1">
      <alignment horizontal="center" vertical="center" wrapText="1"/>
    </xf>
    <xf numFmtId="0" fontId="41" fillId="18" borderId="14" xfId="0" applyFont="1" applyFill="1" applyBorder="1" applyAlignment="1">
      <alignment horizontal="center" vertical="center" wrapText="1"/>
    </xf>
    <xf numFmtId="0" fontId="17" fillId="18" borderId="40" xfId="0" applyFont="1" applyFill="1" applyBorder="1" applyAlignment="1">
      <alignment horizontal="center" vertical="center" wrapText="1"/>
    </xf>
    <xf numFmtId="0" fontId="17" fillId="18" borderId="32" xfId="0" applyFont="1" applyFill="1" applyBorder="1" applyAlignment="1">
      <alignment horizontal="center" vertical="center" wrapText="1"/>
    </xf>
    <xf numFmtId="0" fontId="12" fillId="0" borderId="72" xfId="0" applyFont="1" applyBorder="1" applyAlignment="1">
      <alignment horizontal="center" vertical="top"/>
    </xf>
    <xf numFmtId="0" fontId="12" fillId="0" borderId="1" xfId="0" applyFont="1" applyBorder="1" applyAlignment="1">
      <alignment vertical="top" wrapText="1"/>
    </xf>
    <xf numFmtId="0" fontId="12" fillId="0" borderId="1" xfId="0" applyFont="1" applyBorder="1" applyAlignment="1">
      <alignment vertical="top"/>
    </xf>
    <xf numFmtId="1" fontId="12" fillId="0" borderId="36" xfId="18" applyNumberFormat="1" applyFont="1" applyFill="1" applyBorder="1" applyAlignment="1" applyProtection="1">
      <protection locked="0"/>
    </xf>
    <xf numFmtId="44" fontId="12" fillId="0" borderId="38" xfId="18" applyFont="1" applyFill="1" applyBorder="1" applyAlignment="1" applyProtection="1">
      <protection locked="0"/>
    </xf>
    <xf numFmtId="1" fontId="12" fillId="0" borderId="81" xfId="18" applyNumberFormat="1" applyFont="1" applyFill="1" applyBorder="1" applyAlignment="1" applyProtection="1">
      <protection locked="0"/>
    </xf>
    <xf numFmtId="1" fontId="12" fillId="0" borderId="38" xfId="18" applyNumberFormat="1" applyFont="1" applyFill="1" applyBorder="1" applyAlignment="1" applyProtection="1">
      <protection locked="0"/>
    </xf>
    <xf numFmtId="44" fontId="12" fillId="0" borderId="23" xfId="18" applyFont="1" applyFill="1" applyBorder="1" applyAlignment="1" applyProtection="1">
      <alignment horizontal="center" vertical="center" wrapText="1"/>
      <protection locked="0"/>
    </xf>
    <xf numFmtId="44" fontId="12" fillId="0" borderId="81" xfId="18" applyFont="1" applyFill="1" applyBorder="1" applyAlignment="1" applyProtection="1">
      <alignment horizontal="center" vertical="center" wrapText="1"/>
      <protection locked="0"/>
    </xf>
    <xf numFmtId="0" fontId="54" fillId="9" borderId="15" xfId="18" applyNumberFormat="1" applyFont="1" applyFill="1" applyBorder="1" applyAlignment="1">
      <alignment vertical="center" wrapText="1"/>
    </xf>
    <xf numFmtId="44" fontId="12" fillId="0" borderId="1" xfId="25" applyFont="1" applyBorder="1" applyAlignment="1" applyProtection="1">
      <protection locked="0"/>
    </xf>
    <xf numFmtId="0" fontId="83" fillId="2" borderId="0" xfId="0" applyFont="1" applyFill="1"/>
    <xf numFmtId="0" fontId="83" fillId="22" borderId="90" xfId="0" applyFont="1" applyFill="1" applyBorder="1"/>
    <xf numFmtId="0" fontId="83" fillId="22" borderId="0" xfId="0" applyFont="1" applyFill="1"/>
    <xf numFmtId="0" fontId="84" fillId="0" borderId="0" xfId="0" applyFont="1" applyAlignment="1">
      <alignment vertical="center" wrapText="1"/>
    </xf>
    <xf numFmtId="0" fontId="41" fillId="0" borderId="0" xfId="0" applyFont="1" applyAlignment="1">
      <alignment horizontal="center" vertical="center" wrapText="1"/>
    </xf>
    <xf numFmtId="0" fontId="23" fillId="2" borderId="0" xfId="0" applyFont="1" applyFill="1" applyAlignment="1">
      <alignment wrapText="1"/>
    </xf>
    <xf numFmtId="0" fontId="85" fillId="23" borderId="0" xfId="0" applyFont="1" applyFill="1" applyAlignment="1">
      <alignment wrapText="1"/>
    </xf>
    <xf numFmtId="0" fontId="23" fillId="0" borderId="0" xfId="0" applyFont="1" applyAlignment="1">
      <alignment wrapText="1"/>
    </xf>
    <xf numFmtId="44" fontId="12" fillId="9" borderId="36" xfId="25" applyFont="1" applyFill="1" applyBorder="1" applyAlignment="1" applyProtection="1">
      <alignment horizontal="center" vertical="center"/>
      <protection locked="0"/>
    </xf>
    <xf numFmtId="44" fontId="14" fillId="9" borderId="8" xfId="25" applyFont="1" applyFill="1" applyBorder="1" applyAlignment="1" applyProtection="1">
      <alignment horizontal="center" vertical="center" wrapText="1"/>
      <protection locked="0"/>
    </xf>
    <xf numFmtId="44" fontId="12" fillId="9" borderId="8" xfId="18" applyFont="1" applyFill="1" applyBorder="1" applyAlignment="1" applyProtection="1">
      <alignment horizontal="center" vertical="center" wrapText="1"/>
      <protection locked="0"/>
    </xf>
    <xf numFmtId="0" fontId="16" fillId="9" borderId="71" xfId="0" applyFont="1" applyFill="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167" fontId="16" fillId="17" borderId="1" xfId="26" applyNumberFormat="1" applyFont="1" applyFill="1" applyBorder="1" applyAlignment="1" applyProtection="1">
      <alignment vertical="center"/>
    </xf>
    <xf numFmtId="167" fontId="16" fillId="17" borderId="20" xfId="26" applyNumberFormat="1" applyFont="1" applyFill="1" applyBorder="1" applyAlignment="1" applyProtection="1">
      <alignment vertical="center"/>
    </xf>
    <xf numFmtId="0" fontId="16" fillId="12" borderId="45" xfId="0" applyFont="1" applyFill="1" applyBorder="1" applyAlignment="1">
      <alignment horizontal="center"/>
    </xf>
    <xf numFmtId="0" fontId="16" fillId="12" borderId="11" xfId="0" applyFont="1" applyFill="1" applyBorder="1" applyAlignment="1">
      <alignment horizontal="center"/>
    </xf>
    <xf numFmtId="0" fontId="16" fillId="12" borderId="64" xfId="0" applyFont="1" applyFill="1" applyBorder="1" applyAlignment="1">
      <alignment horizontal="center"/>
    </xf>
    <xf numFmtId="0" fontId="16" fillId="12" borderId="33" xfId="0" applyFont="1" applyFill="1" applyBorder="1" applyAlignment="1">
      <alignment horizontal="center"/>
    </xf>
    <xf numFmtId="0" fontId="16" fillId="12" borderId="0" xfId="0" applyFont="1" applyFill="1" applyAlignment="1">
      <alignment horizontal="center"/>
    </xf>
    <xf numFmtId="0" fontId="16" fillId="12" borderId="65" xfId="0" applyFont="1" applyFill="1" applyBorder="1" applyAlignment="1">
      <alignment horizontal="center"/>
    </xf>
    <xf numFmtId="0" fontId="16" fillId="12" borderId="83" xfId="0" applyFont="1" applyFill="1" applyBorder="1" applyAlignment="1">
      <alignment horizontal="center"/>
    </xf>
    <xf numFmtId="0" fontId="16" fillId="12" borderId="19" xfId="0" applyFont="1" applyFill="1" applyBorder="1" applyAlignment="1">
      <alignment horizontal="center"/>
    </xf>
    <xf numFmtId="0" fontId="16" fillId="12" borderId="84" xfId="0" applyFont="1" applyFill="1" applyBorder="1" applyAlignment="1">
      <alignment horizontal="center"/>
    </xf>
    <xf numFmtId="0" fontId="49" fillId="0" borderId="36" xfId="0" applyFont="1" applyBorder="1" applyAlignment="1">
      <alignment horizontal="left" vertical="top" wrapText="1"/>
    </xf>
    <xf numFmtId="0" fontId="50" fillId="0" borderId="36" xfId="0" applyFont="1" applyBorder="1" applyAlignment="1">
      <alignment horizontal="left" vertical="top" wrapText="1"/>
    </xf>
    <xf numFmtId="0" fontId="50" fillId="0" borderId="53" xfId="0" applyFont="1" applyBorder="1" applyAlignment="1">
      <alignment horizontal="left" vertical="top" wrapText="1"/>
    </xf>
    <xf numFmtId="0" fontId="52" fillId="18" borderId="14" xfId="0" applyFont="1" applyFill="1" applyBorder="1" applyAlignment="1">
      <alignment vertical="top" wrapText="1"/>
    </xf>
    <xf numFmtId="0" fontId="39" fillId="0" borderId="14" xfId="0" applyFont="1" applyBorder="1"/>
    <xf numFmtId="0" fontId="39" fillId="0" borderId="28" xfId="0" applyFont="1" applyBorder="1"/>
    <xf numFmtId="0" fontId="17" fillId="15" borderId="40" xfId="0" applyFont="1" applyFill="1" applyBorder="1" applyAlignment="1">
      <alignment horizontal="left" wrapText="1"/>
    </xf>
    <xf numFmtId="0" fontId="17" fillId="15" borderId="14" xfId="0" applyFont="1" applyFill="1" applyBorder="1" applyAlignment="1">
      <alignment horizontal="left" wrapText="1"/>
    </xf>
    <xf numFmtId="0" fontId="17" fillId="15" borderId="28" xfId="0" applyFont="1" applyFill="1" applyBorder="1" applyAlignment="1">
      <alignment horizontal="left" wrapText="1"/>
    </xf>
    <xf numFmtId="0" fontId="60" fillId="22" borderId="70" xfId="0" applyFont="1" applyFill="1" applyBorder="1" applyAlignment="1">
      <alignment horizontal="left" vertical="center" wrapText="1"/>
    </xf>
    <xf numFmtId="0" fontId="60" fillId="22" borderId="90" xfId="0" applyFont="1" applyFill="1" applyBorder="1" applyAlignment="1">
      <alignment horizontal="left" vertical="center" wrapText="1"/>
    </xf>
    <xf numFmtId="0" fontId="58" fillId="0" borderId="0" xfId="0" applyFont="1" applyAlignment="1" applyProtection="1">
      <alignment vertical="center"/>
    </xf>
    <xf numFmtId="0" fontId="80" fillId="0" borderId="0" xfId="0" applyFont="1" applyAlignment="1" applyProtection="1">
      <alignment vertical="center"/>
    </xf>
    <xf numFmtId="0" fontId="0" fillId="0" borderId="0" xfId="0" applyProtection="1"/>
    <xf numFmtId="0" fontId="58" fillId="0" borderId="0" xfId="0" applyFont="1" applyAlignment="1" applyProtection="1">
      <alignment vertical="top"/>
    </xf>
    <xf numFmtId="0" fontId="80" fillId="0" borderId="0" xfId="0" applyFont="1" applyAlignment="1" applyProtection="1">
      <alignment vertical="top"/>
    </xf>
    <xf numFmtId="0" fontId="0" fillId="0" borderId="0" xfId="0" applyAlignment="1" applyProtection="1">
      <alignment vertical="top"/>
    </xf>
    <xf numFmtId="0" fontId="59" fillId="20" borderId="12" xfId="0" applyFont="1" applyFill="1" applyBorder="1" applyAlignment="1" applyProtection="1">
      <alignment vertical="center"/>
    </xf>
    <xf numFmtId="0" fontId="60" fillId="20" borderId="64" xfId="0" applyFont="1" applyFill="1" applyBorder="1" applyAlignment="1" applyProtection="1">
      <alignment vertical="center"/>
    </xf>
    <xf numFmtId="0" fontId="61" fillId="21" borderId="70" xfId="0" applyFont="1" applyFill="1" applyBorder="1" applyAlignment="1" applyProtection="1">
      <alignment vertical="center"/>
    </xf>
    <xf numFmtId="0" fontId="61" fillId="21" borderId="90" xfId="0" applyFont="1" applyFill="1" applyBorder="1" applyAlignment="1" applyProtection="1">
      <alignment vertical="center"/>
    </xf>
    <xf numFmtId="0" fontId="62" fillId="0" borderId="87" xfId="0" applyFont="1" applyBorder="1" applyAlignment="1" applyProtection="1">
      <alignment vertical="top"/>
    </xf>
    <xf numFmtId="0" fontId="63" fillId="0" borderId="65" xfId="0" applyFont="1" applyBorder="1" applyAlignment="1" applyProtection="1">
      <alignment vertical="top" wrapText="1"/>
    </xf>
    <xf numFmtId="0" fontId="65" fillId="0" borderId="87" xfId="0" applyFont="1" applyBorder="1" applyAlignment="1" applyProtection="1">
      <alignment vertical="center"/>
    </xf>
    <xf numFmtId="0" fontId="82" fillId="0" borderId="65" xfId="24" applyFont="1" applyFill="1" applyBorder="1" applyProtection="1"/>
    <xf numFmtId="0" fontId="66" fillId="0" borderId="0" xfId="0" applyFont="1" applyProtection="1"/>
    <xf numFmtId="0" fontId="67" fillId="0" borderId="87" xfId="0" applyFont="1" applyBorder="1" applyAlignment="1" applyProtection="1">
      <alignment vertical="center"/>
    </xf>
    <xf numFmtId="0" fontId="68" fillId="0" borderId="87" xfId="0" applyFont="1" applyBorder="1" applyAlignment="1" applyProtection="1">
      <alignment vertical="center"/>
    </xf>
    <xf numFmtId="0" fontId="82" fillId="0" borderId="65" xfId="24" applyFont="1" applyBorder="1" applyAlignment="1" applyProtection="1">
      <alignment vertical="center"/>
    </xf>
    <xf numFmtId="0" fontId="69" fillId="0" borderId="87" xfId="0" applyFont="1" applyBorder="1" applyAlignment="1" applyProtection="1">
      <alignment vertical="center"/>
    </xf>
    <xf numFmtId="0" fontId="70" fillId="0" borderId="87" xfId="0" applyFont="1" applyBorder="1" applyAlignment="1" applyProtection="1">
      <alignment vertical="center"/>
    </xf>
    <xf numFmtId="0" fontId="62" fillId="0" borderId="87" xfId="0" applyFont="1" applyBorder="1" applyAlignment="1" applyProtection="1">
      <alignment horizontal="left" vertical="top"/>
    </xf>
    <xf numFmtId="0" fontId="62" fillId="0" borderId="65" xfId="0" applyFont="1" applyBorder="1" applyAlignment="1" applyProtection="1">
      <alignment horizontal="left" vertical="top"/>
    </xf>
    <xf numFmtId="0" fontId="78" fillId="13" borderId="87" xfId="0" applyFont="1" applyFill="1" applyBorder="1" applyAlignment="1" applyProtection="1">
      <alignment vertical="center"/>
    </xf>
    <xf numFmtId="0" fontId="77" fillId="13" borderId="0" xfId="24" applyFont="1" applyFill="1" applyProtection="1"/>
    <xf numFmtId="0" fontId="0" fillId="0" borderId="87" xfId="0" applyBorder="1" applyProtection="1"/>
    <xf numFmtId="0" fontId="72" fillId="0" borderId="87" xfId="0" applyFont="1" applyBorder="1" applyAlignment="1" applyProtection="1">
      <alignment vertical="top"/>
    </xf>
    <xf numFmtId="0" fontId="64" fillId="0" borderId="65" xfId="0" applyFont="1" applyBorder="1" applyAlignment="1" applyProtection="1">
      <alignment horizontal="left" vertical="top" wrapText="1"/>
    </xf>
    <xf numFmtId="0" fontId="68" fillId="13" borderId="87" xfId="0" applyFont="1" applyFill="1" applyBorder="1" applyAlignment="1" applyProtection="1">
      <alignment vertical="center"/>
    </xf>
    <xf numFmtId="0" fontId="77" fillId="13" borderId="65" xfId="24" applyFont="1" applyFill="1" applyBorder="1" applyAlignment="1" applyProtection="1">
      <alignment vertical="center"/>
    </xf>
    <xf numFmtId="0" fontId="73" fillId="0" borderId="87" xfId="0" applyFont="1" applyBorder="1" applyAlignment="1" applyProtection="1">
      <alignment vertical="top"/>
    </xf>
    <xf numFmtId="0" fontId="0" fillId="0" borderId="65" xfId="0" applyBorder="1" applyAlignment="1" applyProtection="1">
      <alignment vertical="top"/>
    </xf>
    <xf numFmtId="2" fontId="79" fillId="0" borderId="87" xfId="0" applyNumberFormat="1" applyFont="1" applyBorder="1" applyAlignment="1" applyProtection="1">
      <alignment horizontal="right" vertical="top"/>
    </xf>
    <xf numFmtId="0" fontId="79" fillId="0" borderId="87" xfId="0" applyFont="1" applyBorder="1" applyAlignment="1" applyProtection="1">
      <alignment horizontal="right" vertical="top"/>
    </xf>
    <xf numFmtId="0" fontId="74" fillId="0" borderId="65" xfId="0" applyFont="1" applyBorder="1" applyAlignment="1" applyProtection="1">
      <alignment horizontal="left" vertical="top" wrapText="1"/>
    </xf>
    <xf numFmtId="0" fontId="69" fillId="13" borderId="87" xfId="0" applyFont="1" applyFill="1" applyBorder="1" applyAlignment="1" applyProtection="1">
      <alignment vertical="center"/>
    </xf>
    <xf numFmtId="0" fontId="81" fillId="0" borderId="87" xfId="0" applyFont="1" applyBorder="1" applyAlignment="1" applyProtection="1">
      <alignment horizontal="right" vertical="top"/>
    </xf>
    <xf numFmtId="0" fontId="23" fillId="0" borderId="65" xfId="0" applyFont="1" applyBorder="1" applyAlignment="1" applyProtection="1">
      <alignment vertical="top" wrapText="1"/>
    </xf>
    <xf numFmtId="0" fontId="23" fillId="0" borderId="65" xfId="0" applyFont="1" applyBorder="1" applyAlignment="1" applyProtection="1">
      <alignment horizontal="left" vertical="top" wrapText="1"/>
    </xf>
    <xf numFmtId="0" fontId="70" fillId="13" borderId="87" xfId="0" applyFont="1" applyFill="1" applyBorder="1" applyAlignment="1" applyProtection="1">
      <alignment vertical="center"/>
    </xf>
    <xf numFmtId="0" fontId="77" fillId="13" borderId="65" xfId="24" applyFont="1" applyFill="1" applyBorder="1" applyProtection="1"/>
    <xf numFmtId="0" fontId="73" fillId="13" borderId="87" xfId="0" applyFont="1" applyFill="1" applyBorder="1" applyAlignment="1" applyProtection="1">
      <alignment vertical="top"/>
    </xf>
    <xf numFmtId="0" fontId="76" fillId="0" borderId="87" xfId="24" applyFont="1" applyBorder="1" applyAlignment="1" applyProtection="1">
      <alignment vertical="center"/>
    </xf>
    <xf numFmtId="0" fontId="77" fillId="0" borderId="65" xfId="24" applyFont="1" applyFill="1" applyBorder="1" applyProtection="1"/>
    <xf numFmtId="0" fontId="71" fillId="0" borderId="87" xfId="0" applyFont="1" applyBorder="1" applyAlignment="1" applyProtection="1">
      <alignment vertical="center"/>
    </xf>
    <xf numFmtId="0" fontId="71" fillId="0" borderId="110" xfId="0" applyFont="1" applyBorder="1" applyAlignment="1" applyProtection="1">
      <alignment vertical="top"/>
    </xf>
    <xf numFmtId="0" fontId="77" fillId="0" borderId="84" xfId="24" applyFont="1" applyFill="1" applyBorder="1" applyAlignment="1" applyProtection="1">
      <alignment vertical="center"/>
    </xf>
    <xf numFmtId="0" fontId="42" fillId="10" borderId="69" xfId="22" applyFill="1" applyAlignment="1" applyProtection="1">
      <alignment horizontal="left"/>
    </xf>
    <xf numFmtId="0" fontId="21" fillId="10" borderId="10" xfId="0" applyFont="1" applyFill="1" applyBorder="1" applyProtection="1"/>
    <xf numFmtId="0" fontId="21" fillId="10" borderId="26" xfId="0" applyFont="1" applyFill="1" applyBorder="1" applyProtection="1"/>
    <xf numFmtId="0" fontId="21" fillId="10" borderId="0" xfId="0" applyFont="1" applyFill="1" applyProtection="1"/>
    <xf numFmtId="0" fontId="35" fillId="9" borderId="70" xfId="23" applyFill="1" applyAlignment="1" applyProtection="1">
      <alignment vertical="top"/>
    </xf>
    <xf numFmtId="0" fontId="14" fillId="9" borderId="19" xfId="0" applyFont="1" applyFill="1" applyBorder="1" applyProtection="1"/>
    <xf numFmtId="0" fontId="14" fillId="9" borderId="49" xfId="0" applyFont="1" applyFill="1" applyBorder="1" applyProtection="1"/>
    <xf numFmtId="0" fontId="21" fillId="0" borderId="0" xfId="0" applyFont="1" applyAlignment="1" applyProtection="1">
      <alignment vertical="center"/>
    </xf>
    <xf numFmtId="0" fontId="12" fillId="19" borderId="33" xfId="0" applyFont="1" applyFill="1" applyBorder="1" applyProtection="1"/>
    <xf numFmtId="0" fontId="24" fillId="19" borderId="0" xfId="0" applyFont="1" applyFill="1" applyAlignment="1" applyProtection="1">
      <alignment vertical="center"/>
    </xf>
    <xf numFmtId="0" fontId="21" fillId="19" borderId="0" xfId="0" applyFont="1" applyFill="1" applyAlignment="1" applyProtection="1">
      <alignment vertical="center"/>
    </xf>
    <xf numFmtId="0" fontId="21" fillId="19" borderId="29" xfId="0" applyFont="1" applyFill="1" applyBorder="1" applyAlignment="1" applyProtection="1">
      <alignment vertical="center"/>
    </xf>
    <xf numFmtId="0" fontId="0" fillId="19" borderId="65" xfId="0" applyFill="1" applyBorder="1" applyProtection="1"/>
    <xf numFmtId="0" fontId="12" fillId="19" borderId="0" xfId="0" applyFont="1" applyFill="1" applyAlignment="1" applyProtection="1">
      <alignment vertical="center"/>
    </xf>
    <xf numFmtId="0" fontId="14" fillId="19" borderId="0" xfId="0" applyFont="1" applyFill="1" applyAlignment="1" applyProtection="1">
      <alignment vertical="center"/>
    </xf>
    <xf numFmtId="0" fontId="12" fillId="19" borderId="33" xfId="0" applyFont="1" applyFill="1" applyBorder="1" applyAlignment="1" applyProtection="1">
      <alignment horizontal="left"/>
    </xf>
    <xf numFmtId="0" fontId="23" fillId="19" borderId="0" xfId="0" applyFont="1" applyFill="1" applyAlignment="1" applyProtection="1">
      <alignment horizontal="left" vertical="center" wrapText="1"/>
    </xf>
    <xf numFmtId="0" fontId="26" fillId="19" borderId="0" xfId="0" applyFont="1" applyFill="1" applyAlignment="1" applyProtection="1">
      <alignment horizontal="right" vertical="center"/>
    </xf>
    <xf numFmtId="167" fontId="27" fillId="19" borderId="0" xfId="19" applyNumberFormat="1" applyFont="1" applyFill="1" applyBorder="1" applyAlignment="1" applyProtection="1">
      <alignment vertical="center"/>
    </xf>
    <xf numFmtId="0" fontId="28" fillId="19" borderId="0" xfId="0" applyFont="1" applyFill="1" applyAlignment="1" applyProtection="1">
      <alignment vertical="center" wrapText="1"/>
    </xf>
    <xf numFmtId="0" fontId="45" fillId="19" borderId="34" xfId="0" applyFont="1" applyFill="1" applyBorder="1" applyAlignment="1" applyProtection="1">
      <alignment horizontal="left" vertical="center"/>
    </xf>
    <xf numFmtId="0" fontId="23" fillId="19" borderId="24" xfId="0" applyFont="1" applyFill="1" applyBorder="1" applyAlignment="1" applyProtection="1">
      <alignment horizontal="left" vertical="center" wrapText="1"/>
    </xf>
    <xf numFmtId="0" fontId="21" fillId="19" borderId="24" xfId="0" applyFont="1" applyFill="1" applyBorder="1" applyAlignment="1" applyProtection="1">
      <alignment vertical="center"/>
    </xf>
    <xf numFmtId="0" fontId="26" fillId="19" borderId="24" xfId="0" applyFont="1" applyFill="1" applyBorder="1" applyAlignment="1" applyProtection="1">
      <alignment horizontal="right" vertical="center"/>
    </xf>
    <xf numFmtId="167" fontId="27" fillId="19" borderId="24" xfId="19" applyNumberFormat="1" applyFont="1" applyFill="1" applyBorder="1" applyAlignment="1" applyProtection="1">
      <alignment vertical="center"/>
    </xf>
    <xf numFmtId="0" fontId="28" fillId="19" borderId="24" xfId="0" applyFont="1" applyFill="1" applyBorder="1" applyAlignment="1" applyProtection="1">
      <alignment vertical="center" wrapText="1"/>
    </xf>
    <xf numFmtId="0" fontId="21" fillId="19" borderId="46" xfId="0" applyFont="1" applyFill="1" applyBorder="1" applyAlignment="1" applyProtection="1">
      <alignment vertical="center"/>
    </xf>
    <xf numFmtId="0" fontId="35" fillId="9" borderId="11" xfId="23" applyFill="1" applyBorder="1" applyAlignment="1" applyProtection="1">
      <alignment vertical="top"/>
    </xf>
    <xf numFmtId="0" fontId="14" fillId="9" borderId="14" xfId="0" applyFont="1" applyFill="1" applyBorder="1" applyProtection="1"/>
    <xf numFmtId="0" fontId="14" fillId="9" borderId="28" xfId="0" applyFont="1" applyFill="1" applyBorder="1" applyProtection="1"/>
    <xf numFmtId="0" fontId="21" fillId="0" borderId="0" xfId="0" applyFont="1" applyProtection="1"/>
    <xf numFmtId="0" fontId="46" fillId="9" borderId="44" xfId="0" applyFont="1" applyFill="1" applyBorder="1" applyAlignment="1" applyProtection="1">
      <alignment horizontal="left" vertical="center"/>
    </xf>
    <xf numFmtId="0" fontId="14" fillId="9" borderId="21" xfId="0" applyFont="1" applyFill="1" applyBorder="1" applyProtection="1"/>
    <xf numFmtId="0" fontId="14" fillId="9" borderId="30" xfId="0" applyFont="1" applyFill="1" applyBorder="1" applyProtection="1"/>
    <xf numFmtId="0" fontId="16" fillId="13" borderId="50" xfId="0" applyFont="1" applyFill="1" applyBorder="1" applyAlignment="1" applyProtection="1">
      <alignment vertical="top"/>
    </xf>
    <xf numFmtId="0" fontId="14" fillId="0" borderId="35" xfId="0" applyFont="1" applyBorder="1" applyProtection="1"/>
    <xf numFmtId="0" fontId="13" fillId="0" borderId="35" xfId="0" applyFont="1" applyBorder="1" applyAlignment="1" applyProtection="1">
      <alignment vertical="top" wrapText="1"/>
    </xf>
    <xf numFmtId="0" fontId="13" fillId="0" borderId="51" xfId="0" applyFont="1" applyBorder="1" applyAlignment="1" applyProtection="1">
      <alignment vertical="top" wrapText="1"/>
    </xf>
    <xf numFmtId="0" fontId="16" fillId="13" borderId="52" xfId="0" applyFont="1" applyFill="1" applyBorder="1" applyAlignment="1" applyProtection="1">
      <alignment vertical="top" wrapText="1"/>
    </xf>
    <xf numFmtId="0" fontId="14" fillId="0" borderId="36" xfId="0" applyFont="1" applyBorder="1" applyProtection="1"/>
    <xf numFmtId="0" fontId="13" fillId="0" borderId="36" xfId="0" applyFont="1" applyBorder="1" applyAlignment="1" applyProtection="1">
      <alignment vertical="top" wrapText="1"/>
    </xf>
    <xf numFmtId="0" fontId="13" fillId="0" borderId="53" xfId="0" applyFont="1" applyBorder="1" applyAlignment="1" applyProtection="1">
      <alignment vertical="top" wrapText="1"/>
    </xf>
    <xf numFmtId="0" fontId="16" fillId="13" borderId="54" xfId="0" applyFont="1" applyFill="1" applyBorder="1" applyAlignment="1" applyProtection="1">
      <alignment vertical="top" wrapText="1"/>
    </xf>
    <xf numFmtId="0" fontId="14" fillId="0" borderId="21" xfId="0" applyFont="1" applyBorder="1" applyProtection="1"/>
    <xf numFmtId="0" fontId="14" fillId="0" borderId="55" xfId="0" applyFont="1" applyBorder="1" applyProtection="1"/>
    <xf numFmtId="0" fontId="13" fillId="0" borderId="55" xfId="0" applyFont="1" applyBorder="1" applyAlignment="1" applyProtection="1">
      <alignment vertical="top" wrapText="1"/>
    </xf>
    <xf numFmtId="0" fontId="13" fillId="0" borderId="56" xfId="0" applyFont="1" applyBorder="1" applyAlignment="1" applyProtection="1">
      <alignment vertical="top" wrapText="1"/>
    </xf>
    <xf numFmtId="0" fontId="44" fillId="0" borderId="0" xfId="0" applyFont="1" applyAlignment="1" applyProtection="1">
      <alignment horizontal="left" vertical="center"/>
    </xf>
    <xf numFmtId="0" fontId="23" fillId="0" borderId="0" xfId="0" applyFont="1" applyAlignment="1" applyProtection="1">
      <alignment horizontal="left" vertical="center" wrapText="1"/>
    </xf>
    <xf numFmtId="0" fontId="26" fillId="0" borderId="0" xfId="0" applyFont="1" applyAlignment="1" applyProtection="1">
      <alignment horizontal="right" vertical="center"/>
    </xf>
    <xf numFmtId="167" fontId="27" fillId="0" borderId="0" xfId="19" applyNumberFormat="1" applyFont="1" applyFill="1" applyAlignment="1" applyProtection="1">
      <alignment vertical="center"/>
    </xf>
    <xf numFmtId="0" fontId="28" fillId="0" borderId="0" xfId="0" applyFont="1" applyAlignment="1" applyProtection="1">
      <alignment vertical="center" wrapText="1"/>
    </xf>
    <xf numFmtId="0" fontId="34" fillId="9" borderId="68" xfId="29" applyFont="1" applyFill="1" applyBorder="1" applyAlignment="1" applyProtection="1">
      <alignment wrapText="1"/>
    </xf>
    <xf numFmtId="0" fontId="47" fillId="2" borderId="72" xfId="29" applyFont="1" applyFill="1" applyBorder="1" applyAlignment="1" applyProtection="1">
      <alignment horizontal="center"/>
    </xf>
    <xf numFmtId="0" fontId="47" fillId="9" borderId="113" xfId="29" applyFont="1" applyFill="1" applyBorder="1" applyAlignment="1" applyProtection="1">
      <alignment horizontal="center"/>
    </xf>
    <xf numFmtId="0" fontId="47" fillId="9" borderId="15" xfId="29" applyFont="1" applyFill="1" applyBorder="1" applyAlignment="1" applyProtection="1">
      <alignment horizontal="center" wrapText="1"/>
    </xf>
    <xf numFmtId="44" fontId="31" fillId="0" borderId="0" xfId="18" applyFont="1" applyFill="1" applyBorder="1" applyAlignment="1" applyProtection="1">
      <alignment wrapText="1"/>
    </xf>
    <xf numFmtId="0" fontId="11" fillId="0" borderId="0" xfId="20" applyFill="1" applyBorder="1" applyAlignment="1" applyProtection="1">
      <alignment horizontal="center"/>
    </xf>
    <xf numFmtId="0" fontId="28" fillId="0" borderId="111" xfId="0" applyFont="1" applyBorder="1" applyAlignment="1" applyProtection="1">
      <alignment vertical="center" wrapText="1"/>
    </xf>
    <xf numFmtId="0" fontId="27" fillId="0" borderId="0" xfId="0" applyFont="1" applyAlignment="1" applyProtection="1">
      <alignment horizontal="right"/>
    </xf>
    <xf numFmtId="0" fontId="47" fillId="9" borderId="67" xfId="29" applyFont="1" applyFill="1" applyBorder="1" applyAlignment="1" applyProtection="1">
      <alignment vertical="center" wrapText="1"/>
    </xf>
    <xf numFmtId="44" fontId="16" fillId="17" borderId="18" xfId="25" applyFont="1" applyFill="1" applyBorder="1" applyAlignment="1" applyProtection="1">
      <alignment wrapText="1"/>
    </xf>
    <xf numFmtId="44" fontId="16" fillId="17" borderId="16" xfId="25" applyFont="1" applyFill="1" applyBorder="1" applyAlignment="1" applyProtection="1">
      <alignment wrapText="1"/>
    </xf>
    <xf numFmtId="168" fontId="16" fillId="17" borderId="114" xfId="25" applyNumberFormat="1" applyFont="1" applyFill="1" applyBorder="1" applyAlignment="1" applyProtection="1">
      <alignment wrapText="1"/>
    </xf>
    <xf numFmtId="0" fontId="28" fillId="0" borderId="0" xfId="0" applyFont="1" applyAlignment="1" applyProtection="1">
      <alignment horizontal="center" vertical="center" wrapText="1"/>
    </xf>
    <xf numFmtId="9" fontId="25" fillId="0" borderId="0" xfId="0" applyNumberFormat="1" applyFont="1" applyAlignment="1" applyProtection="1">
      <alignment horizontal="center"/>
    </xf>
    <xf numFmtId="0" fontId="28" fillId="0" borderId="112" xfId="0" applyFont="1" applyBorder="1" applyAlignment="1" applyProtection="1">
      <alignment horizontal="center" vertical="center" wrapText="1"/>
    </xf>
    <xf numFmtId="0" fontId="28" fillId="2" borderId="111" xfId="0" applyFont="1" applyFill="1" applyBorder="1" applyAlignment="1" applyProtection="1">
      <alignment horizontal="center" vertical="center" wrapText="1"/>
    </xf>
    <xf numFmtId="0" fontId="28" fillId="0" borderId="0" xfId="0" applyFont="1" applyAlignment="1" applyProtection="1">
      <alignment horizontal="left" vertical="top" wrapText="1"/>
    </xf>
    <xf numFmtId="0" fontId="47" fillId="9" borderId="71" xfId="29" applyFont="1" applyFill="1" applyBorder="1" applyAlignment="1" applyProtection="1">
      <alignment vertical="center"/>
    </xf>
    <xf numFmtId="0" fontId="47" fillId="2" borderId="72" xfId="29" applyFont="1" applyFill="1" applyBorder="1" applyAlignment="1" applyProtection="1">
      <alignment horizontal="center" vertical="center"/>
    </xf>
    <xf numFmtId="0" fontId="47" fillId="9" borderId="113" xfId="29" applyFont="1" applyFill="1" applyBorder="1" applyAlignment="1" applyProtection="1">
      <alignment horizontal="center" vertical="center"/>
    </xf>
    <xf numFmtId="0" fontId="47" fillId="9" borderId="15" xfId="29" applyFont="1" applyFill="1" applyBorder="1" applyAlignment="1" applyProtection="1">
      <alignment horizontal="center" vertical="center" wrapText="1"/>
    </xf>
    <xf numFmtId="167" fontId="29" fillId="0" borderId="0" xfId="19" applyNumberFormat="1" applyFont="1" applyFill="1" applyBorder="1" applyProtection="1"/>
    <xf numFmtId="0" fontId="47" fillId="9" borderId="71" xfId="29" applyFont="1" applyFill="1" applyBorder="1" applyAlignment="1" applyProtection="1">
      <alignment vertical="center" wrapText="1"/>
    </xf>
    <xf numFmtId="167" fontId="16" fillId="17" borderId="15" xfId="26" applyNumberFormat="1" applyFont="1" applyFill="1" applyBorder="1" applyAlignment="1" applyProtection="1">
      <alignment vertical="center"/>
    </xf>
    <xf numFmtId="44" fontId="29" fillId="0" borderId="0" xfId="18" applyFont="1" applyFill="1" applyBorder="1" applyAlignment="1" applyProtection="1">
      <alignment wrapText="1"/>
    </xf>
    <xf numFmtId="0" fontId="23" fillId="0" borderId="0" xfId="0" applyFont="1" applyProtection="1"/>
    <xf numFmtId="0" fontId="22" fillId="0" borderId="0" xfId="0" applyFont="1" applyProtection="1"/>
    <xf numFmtId="0" fontId="20" fillId="0" borderId="17" xfId="21" applyAlignment="1" applyProtection="1">
      <alignment horizontal="left" vertical="center"/>
    </xf>
    <xf numFmtId="0" fontId="10" fillId="0" borderId="17" xfId="30" applyAlignment="1" applyProtection="1">
      <alignment horizontal="left" vertical="center" wrapText="1"/>
    </xf>
    <xf numFmtId="0" fontId="10" fillId="0" borderId="17" xfId="21" applyFont="1" applyAlignment="1" applyProtection="1">
      <alignment horizontal="left" vertical="center" wrapText="1"/>
    </xf>
    <xf numFmtId="0" fontId="34" fillId="0" borderId="17" xfId="21" applyFont="1" applyAlignment="1" applyProtection="1">
      <alignment horizontal="left" vertical="center" wrapText="1"/>
    </xf>
    <xf numFmtId="0" fontId="10" fillId="0" borderId="17" xfId="21" applyFont="1" applyAlignment="1" applyProtection="1">
      <alignment horizontal="center" vertical="center" wrapText="1"/>
    </xf>
    <xf numFmtId="0" fontId="10" fillId="0" borderId="17" xfId="21" applyFont="1" applyFill="1" applyAlignment="1" applyProtection="1">
      <alignment horizontal="center" vertical="center" wrapText="1"/>
    </xf>
    <xf numFmtId="0" fontId="30" fillId="0" borderId="0" xfId="0" applyFont="1" applyAlignment="1" applyProtection="1">
      <alignment horizontal="left" vertical="center"/>
    </xf>
    <xf numFmtId="0" fontId="28" fillId="0" borderId="0" xfId="0" applyFont="1" applyAlignment="1" applyProtection="1">
      <alignment horizontal="left" vertical="center" wrapText="1"/>
    </xf>
    <xf numFmtId="0" fontId="21" fillId="0" borderId="0" xfId="0" applyFont="1" applyAlignment="1" applyProtection="1">
      <alignment horizontal="left" vertical="center"/>
    </xf>
    <xf numFmtId="0" fontId="14" fillId="0" borderId="8"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14" fillId="0" borderId="8" xfId="0" applyFont="1" applyBorder="1" applyAlignment="1" applyProtection="1">
      <alignment vertical="center" wrapText="1"/>
    </xf>
    <xf numFmtId="1" fontId="14" fillId="0" borderId="8" xfId="18" applyNumberFormat="1" applyFont="1" applyBorder="1" applyProtection="1"/>
    <xf numFmtId="44" fontId="14" fillId="0" borderId="8" xfId="18" applyFont="1" applyBorder="1" applyAlignment="1" applyProtection="1">
      <alignment vertical="center" wrapText="1"/>
    </xf>
    <xf numFmtId="1" fontId="14" fillId="0" borderId="72" xfId="25" applyNumberFormat="1" applyFont="1" applyBorder="1" applyAlignment="1" applyProtection="1"/>
    <xf numFmtId="44" fontId="14" fillId="11" borderId="8" xfId="18" applyFont="1" applyFill="1" applyBorder="1" applyAlignment="1" applyProtection="1">
      <alignment horizontal="center" vertical="center"/>
    </xf>
    <xf numFmtId="44" fontId="16" fillId="0" borderId="8" xfId="18" applyFont="1" applyBorder="1" applyAlignment="1" applyProtection="1">
      <alignment horizontal="center" vertical="center" wrapText="1"/>
    </xf>
    <xf numFmtId="44" fontId="14" fillId="11" borderId="8" xfId="18" applyFont="1" applyFill="1" applyBorder="1" applyAlignment="1" applyProtection="1">
      <alignment horizontal="center" vertical="center" wrapText="1"/>
    </xf>
    <xf numFmtId="44" fontId="14" fillId="0" borderId="8" xfId="18" applyFont="1" applyBorder="1" applyAlignment="1" applyProtection="1">
      <alignment horizontal="center" vertical="center" wrapText="1"/>
    </xf>
    <xf numFmtId="44" fontId="14" fillId="0" borderId="0" xfId="18" applyFont="1" applyBorder="1" applyAlignment="1" applyProtection="1">
      <alignment horizontal="center" vertical="center" wrapText="1"/>
    </xf>
    <xf numFmtId="0" fontId="13" fillId="0" borderId="0" xfId="0" applyFont="1" applyAlignment="1" applyProtection="1">
      <alignment horizontal="center" vertical="center" wrapText="1"/>
    </xf>
    <xf numFmtId="0" fontId="36" fillId="0" borderId="0" xfId="0" applyFont="1" applyAlignment="1" applyProtection="1">
      <alignment horizontal="center" vertical="center"/>
    </xf>
    <xf numFmtId="0" fontId="37" fillId="0" borderId="0" xfId="0" applyFont="1" applyProtection="1"/>
    <xf numFmtId="0" fontId="14" fillId="0" borderId="71" xfId="0" applyFont="1" applyBorder="1" applyAlignment="1" applyProtection="1">
      <alignment horizontal="center" vertical="center" wrapText="1"/>
    </xf>
    <xf numFmtId="1" fontId="12" fillId="0" borderId="8" xfId="18" applyNumberFormat="1" applyFont="1" applyBorder="1" applyProtection="1"/>
    <xf numFmtId="1" fontId="12" fillId="0" borderId="1" xfId="25" applyNumberFormat="1" applyFont="1" applyBorder="1" applyAlignment="1" applyProtection="1"/>
    <xf numFmtId="0" fontId="12" fillId="0" borderId="8" xfId="0" applyFont="1" applyBorder="1" applyProtection="1"/>
    <xf numFmtId="44" fontId="14" fillId="0" borderId="82" xfId="18" applyFont="1" applyBorder="1" applyAlignment="1" applyProtection="1">
      <alignment vertical="center" wrapText="1"/>
    </xf>
    <xf numFmtId="0" fontId="14" fillId="0" borderId="22" xfId="0" applyFont="1" applyBorder="1" applyAlignment="1" applyProtection="1">
      <alignment horizontal="center" vertical="center" wrapText="1"/>
    </xf>
    <xf numFmtId="0" fontId="12" fillId="0" borderId="36" xfId="0" applyFont="1" applyBorder="1" applyAlignment="1" applyProtection="1">
      <alignment vertical="center" wrapText="1"/>
    </xf>
    <xf numFmtId="1" fontId="12" fillId="0" borderId="36" xfId="18" applyNumberFormat="1" applyFont="1" applyFill="1" applyBorder="1" applyAlignment="1" applyProtection="1"/>
    <xf numFmtId="44" fontId="14" fillId="0" borderId="1" xfId="25" applyFont="1" applyFill="1" applyBorder="1" applyAlignment="1" applyProtection="1"/>
    <xf numFmtId="1" fontId="12" fillId="0" borderId="9" xfId="18" applyNumberFormat="1" applyFont="1" applyFill="1" applyBorder="1" applyAlignment="1" applyProtection="1"/>
    <xf numFmtId="1" fontId="12" fillId="0" borderId="1" xfId="25" applyNumberFormat="1" applyFont="1" applyFill="1" applyBorder="1" applyAlignment="1" applyProtection="1"/>
    <xf numFmtId="44" fontId="12" fillId="0" borderId="0" xfId="18"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44" fontId="14" fillId="0" borderId="15" xfId="18" applyFont="1" applyBorder="1" applyAlignment="1" applyProtection="1">
      <alignment vertical="center" wrapText="1"/>
    </xf>
    <xf numFmtId="0" fontId="14" fillId="9" borderId="8" xfId="0" applyFont="1" applyFill="1" applyBorder="1" applyAlignment="1" applyProtection="1">
      <alignment vertical="center" wrapText="1"/>
    </xf>
    <xf numFmtId="0" fontId="54" fillId="0" borderId="37" xfId="0" applyFont="1" applyBorder="1" applyProtection="1"/>
    <xf numFmtId="44" fontId="12" fillId="0" borderId="36" xfId="18" applyFont="1" applyBorder="1" applyProtection="1"/>
    <xf numFmtId="1" fontId="12" fillId="0" borderId="9" xfId="18" applyNumberFormat="1" applyFont="1" applyBorder="1" applyProtection="1"/>
    <xf numFmtId="44" fontId="12" fillId="0" borderId="1" xfId="25" applyFont="1" applyBorder="1" applyAlignment="1" applyProtection="1"/>
    <xf numFmtId="0" fontId="38" fillId="0" borderId="0" xfId="0" applyFont="1" applyProtection="1"/>
    <xf numFmtId="0" fontId="39" fillId="0" borderId="0" xfId="0" applyFont="1" applyProtection="1"/>
    <xf numFmtId="0" fontId="14" fillId="0" borderId="36" xfId="0" applyFont="1" applyBorder="1" applyAlignment="1" applyProtection="1">
      <alignment horizontal="center" vertical="center" wrapText="1"/>
    </xf>
    <xf numFmtId="0" fontId="39" fillId="0" borderId="0" xfId="0" applyFont="1" applyAlignment="1" applyProtection="1">
      <alignment horizontal="left"/>
    </xf>
    <xf numFmtId="0" fontId="16" fillId="9" borderId="71" xfId="0" applyFont="1" applyFill="1" applyBorder="1" applyAlignment="1" applyProtection="1">
      <alignment horizontal="center" vertical="center" wrapText="1"/>
    </xf>
    <xf numFmtId="0" fontId="16" fillId="9" borderId="23" xfId="0" applyFont="1" applyFill="1" applyBorder="1" applyAlignment="1" applyProtection="1">
      <alignment horizontal="center" vertical="center" wrapText="1"/>
    </xf>
    <xf numFmtId="0" fontId="54" fillId="9" borderId="15" xfId="18" applyNumberFormat="1" applyFont="1" applyFill="1" applyBorder="1" applyAlignment="1" applyProtection="1">
      <alignment vertical="center" wrapText="1"/>
    </xf>
    <xf numFmtId="166" fontId="40" fillId="9" borderId="15" xfId="18" applyNumberFormat="1" applyFont="1" applyFill="1" applyBorder="1" applyAlignment="1" applyProtection="1">
      <alignment vertical="center" wrapText="1"/>
    </xf>
    <xf numFmtId="166" fontId="40" fillId="9" borderId="0" xfId="18" applyNumberFormat="1" applyFont="1" applyFill="1" applyBorder="1" applyAlignment="1" applyProtection="1">
      <alignment vertical="center" wrapText="1"/>
    </xf>
    <xf numFmtId="44" fontId="41" fillId="11" borderId="38" xfId="18" applyFont="1" applyFill="1" applyBorder="1" applyAlignment="1" applyProtection="1">
      <alignment horizontal="center" vertical="center"/>
    </xf>
    <xf numFmtId="44" fontId="41" fillId="11" borderId="0" xfId="18" applyFont="1" applyFill="1" applyBorder="1" applyAlignment="1" applyProtection="1">
      <alignment horizontal="center" vertical="center"/>
    </xf>
    <xf numFmtId="0" fontId="16" fillId="0" borderId="22" xfId="0" applyFont="1" applyBorder="1" applyAlignment="1" applyProtection="1">
      <alignment horizontal="center" vertical="center" wrapText="1"/>
    </xf>
    <xf numFmtId="0" fontId="12" fillId="0" borderId="8" xfId="0" applyFont="1" applyBorder="1" applyAlignment="1" applyProtection="1">
      <alignment vertical="top" wrapText="1"/>
    </xf>
    <xf numFmtId="44" fontId="12" fillId="9" borderId="8" xfId="18" applyFont="1" applyFill="1" applyBorder="1" applyAlignment="1" applyProtection="1">
      <alignment horizontal="center" vertical="center" wrapText="1"/>
    </xf>
    <xf numFmtId="0" fontId="13" fillId="9" borderId="0" xfId="0" applyFont="1" applyFill="1" applyAlignment="1" applyProtection="1">
      <alignment horizontal="center" vertical="center" wrapText="1"/>
    </xf>
    <xf numFmtId="0" fontId="16" fillId="0" borderId="36" xfId="0" applyFont="1" applyBorder="1" applyAlignment="1" applyProtection="1">
      <alignment horizontal="center" vertical="center" wrapText="1"/>
    </xf>
    <xf numFmtId="1" fontId="12" fillId="0" borderId="9" xfId="25" applyNumberFormat="1" applyFont="1" applyFill="1" applyBorder="1" applyAlignment="1" applyProtection="1">
      <alignment wrapText="1"/>
    </xf>
    <xf numFmtId="44" fontId="12" fillId="0" borderId="36" xfId="25" applyFont="1" applyFill="1" applyBorder="1" applyAlignment="1" applyProtection="1"/>
    <xf numFmtId="1" fontId="12" fillId="0" borderId="9" xfId="25" applyNumberFormat="1" applyFont="1" applyFill="1" applyBorder="1" applyAlignment="1" applyProtection="1"/>
    <xf numFmtId="1" fontId="12" fillId="0" borderId="0" xfId="25" applyNumberFormat="1" applyFont="1" applyFill="1" applyBorder="1" applyAlignment="1" applyProtection="1"/>
    <xf numFmtId="44" fontId="12" fillId="9" borderId="36" xfId="25" applyFont="1" applyFill="1" applyBorder="1" applyAlignment="1" applyProtection="1">
      <alignment horizontal="center" vertical="center"/>
    </xf>
    <xf numFmtId="44" fontId="41" fillId="9" borderId="36" xfId="25" applyFont="1" applyFill="1" applyBorder="1" applyAlignment="1" applyProtection="1">
      <alignment horizontal="center" vertical="center"/>
    </xf>
    <xf numFmtId="44" fontId="14" fillId="9" borderId="8" xfId="25" applyFont="1" applyFill="1" applyBorder="1" applyAlignment="1" applyProtection="1">
      <alignment horizontal="center" vertical="center" wrapText="1"/>
    </xf>
    <xf numFmtId="44" fontId="12" fillId="0" borderId="1" xfId="25" applyFont="1" applyFill="1" applyBorder="1" applyAlignment="1" applyProtection="1">
      <alignment horizontal="center" vertical="center" wrapText="1"/>
    </xf>
    <xf numFmtId="0" fontId="16" fillId="0" borderId="67" xfId="0" applyFont="1" applyBorder="1" applyAlignment="1" applyProtection="1">
      <alignment horizontal="center" vertical="center" wrapText="1"/>
    </xf>
    <xf numFmtId="0" fontId="16" fillId="0" borderId="38" xfId="0" applyFont="1" applyBorder="1" applyAlignment="1" applyProtection="1">
      <alignment horizontal="center" vertical="center" wrapText="1"/>
    </xf>
    <xf numFmtId="1" fontId="12" fillId="0" borderId="81" xfId="31" applyNumberFormat="1" applyFont="1" applyFill="1" applyBorder="1" applyAlignment="1" applyProtection="1">
      <alignment wrapText="1"/>
    </xf>
    <xf numFmtId="44" fontId="12" fillId="0" borderId="38" xfId="18" applyFont="1" applyFill="1" applyBorder="1" applyAlignment="1" applyProtection="1"/>
    <xf numFmtId="1" fontId="12" fillId="0" borderId="81" xfId="18" applyNumberFormat="1" applyFont="1" applyFill="1" applyBorder="1" applyAlignment="1" applyProtection="1"/>
    <xf numFmtId="1" fontId="12" fillId="0" borderId="38" xfId="18" applyNumberFormat="1" applyFont="1" applyFill="1" applyBorder="1" applyAlignment="1" applyProtection="1"/>
    <xf numFmtId="44" fontId="41" fillId="11" borderId="38" xfId="0" applyNumberFormat="1" applyFont="1" applyFill="1" applyBorder="1" applyAlignment="1" applyProtection="1">
      <alignment horizontal="center" vertical="center"/>
    </xf>
    <xf numFmtId="44" fontId="14" fillId="11" borderId="82" xfId="18" applyFont="1" applyFill="1" applyBorder="1" applyAlignment="1" applyProtection="1">
      <alignment horizontal="center" vertical="center" wrapText="1"/>
    </xf>
    <xf numFmtId="44" fontId="12" fillId="0" borderId="23" xfId="18" applyFont="1" applyFill="1" applyBorder="1" applyAlignment="1" applyProtection="1">
      <alignment horizontal="center" vertical="center" wrapText="1"/>
    </xf>
    <xf numFmtId="44" fontId="12" fillId="0" borderId="81" xfId="18" applyFont="1" applyFill="1" applyBorder="1" applyAlignment="1" applyProtection="1">
      <alignment horizontal="center" vertical="center" wrapText="1"/>
    </xf>
    <xf numFmtId="0" fontId="13" fillId="9" borderId="37" xfId="0" applyFont="1" applyFill="1" applyBorder="1" applyAlignment="1" applyProtection="1">
      <alignment horizontal="center" vertical="center" wrapText="1"/>
    </xf>
    <xf numFmtId="0" fontId="37" fillId="0" borderId="0" xfId="0" applyFont="1" applyAlignment="1" applyProtection="1">
      <alignment horizontal="center"/>
    </xf>
    <xf numFmtId="0" fontId="21" fillId="0" borderId="0" xfId="0" applyFont="1" applyAlignment="1" applyProtection="1">
      <alignment horizontal="center"/>
    </xf>
    <xf numFmtId="0" fontId="42" fillId="16" borderId="69" xfId="22" applyFill="1" applyAlignment="1" applyProtection="1">
      <alignment horizontal="left"/>
    </xf>
    <xf numFmtId="0" fontId="21" fillId="16" borderId="10" xfId="0" applyFont="1" applyFill="1" applyBorder="1" applyProtection="1"/>
    <xf numFmtId="0" fontId="21" fillId="16" borderId="26" xfId="0" applyFont="1" applyFill="1" applyBorder="1" applyProtection="1"/>
    <xf numFmtId="49" fontId="14" fillId="0" borderId="35" xfId="0" applyNumberFormat="1" applyFont="1" applyBorder="1" applyProtection="1"/>
    <xf numFmtId="49" fontId="14" fillId="0" borderId="21" xfId="0" applyNumberFormat="1" applyFont="1" applyBorder="1" applyProtection="1"/>
    <xf numFmtId="0" fontId="12" fillId="0" borderId="36" xfId="0" applyFont="1" applyFill="1" applyBorder="1" applyAlignment="1" applyProtection="1">
      <alignment vertical="center" wrapText="1"/>
      <protection locked="0"/>
    </xf>
    <xf numFmtId="1" fontId="13" fillId="0" borderId="9" xfId="18" applyNumberFormat="1" applyFont="1" applyFill="1" applyBorder="1" applyAlignment="1" applyProtection="1">
      <protection locked="0"/>
    </xf>
    <xf numFmtId="44" fontId="12" fillId="0" borderId="36" xfId="18" applyFont="1" applyFill="1" applyBorder="1" applyAlignment="1" applyProtection="1">
      <protection locked="0"/>
    </xf>
    <xf numFmtId="44" fontId="16" fillId="11" borderId="82" xfId="18"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44" fontId="41" fillId="24" borderId="0" xfId="18" applyFont="1" applyFill="1" applyBorder="1" applyAlignment="1" applyProtection="1">
      <alignment horizontal="center" vertical="center"/>
    </xf>
    <xf numFmtId="44" fontId="14" fillId="24" borderId="0" xfId="18" applyFont="1" applyFill="1" applyBorder="1" applyAlignment="1" applyProtection="1">
      <alignment horizontal="center" vertical="center" wrapText="1"/>
    </xf>
    <xf numFmtId="44" fontId="12" fillId="24" borderId="0" xfId="18" applyFont="1" applyFill="1" applyBorder="1" applyAlignment="1" applyProtection="1">
      <alignment horizontal="center" vertical="center" wrapText="1"/>
    </xf>
    <xf numFmtId="44" fontId="12" fillId="24" borderId="0" xfId="18" applyNumberFormat="1" applyFont="1" applyFill="1" applyBorder="1" applyAlignment="1" applyProtection="1">
      <alignment horizontal="center" vertical="center" wrapText="1"/>
    </xf>
    <xf numFmtId="0" fontId="12" fillId="0" borderId="0" xfId="0" applyFont="1" applyProtection="1">
      <protection locked="0"/>
    </xf>
    <xf numFmtId="0" fontId="14" fillId="9" borderId="10" xfId="0" applyFont="1" applyFill="1" applyBorder="1" applyProtection="1">
      <protection locked="0"/>
    </xf>
    <xf numFmtId="0" fontId="14" fillId="9" borderId="26" xfId="0" applyFont="1" applyFill="1" applyBorder="1" applyProtection="1">
      <protection locked="0"/>
    </xf>
    <xf numFmtId="0" fontId="43" fillId="0" borderId="35" xfId="24" applyBorder="1" applyProtection="1">
      <protection locked="0"/>
    </xf>
    <xf numFmtId="0" fontId="14" fillId="0" borderId="35" xfId="0" applyFont="1" applyBorder="1" applyProtection="1">
      <protection locked="0"/>
    </xf>
    <xf numFmtId="0" fontId="13" fillId="0" borderId="35" xfId="0" applyFont="1" applyBorder="1" applyAlignment="1" applyProtection="1">
      <alignment vertical="top" wrapText="1"/>
      <protection locked="0"/>
    </xf>
    <xf numFmtId="0" fontId="13" fillId="0" borderId="51" xfId="0" applyFont="1" applyBorder="1" applyAlignment="1" applyProtection="1">
      <alignment vertical="top" wrapText="1"/>
      <protection locked="0"/>
    </xf>
    <xf numFmtId="0" fontId="13" fillId="0" borderId="0" xfId="0" applyFont="1" applyProtection="1">
      <protection locked="0"/>
    </xf>
    <xf numFmtId="0" fontId="14" fillId="0" borderId="36" xfId="0" applyFont="1" applyBorder="1" applyProtection="1">
      <protection locked="0"/>
    </xf>
    <xf numFmtId="0" fontId="13" fillId="0" borderId="36" xfId="0" applyFont="1" applyBorder="1" applyAlignment="1" applyProtection="1">
      <alignment vertical="top" wrapText="1"/>
      <protection locked="0"/>
    </xf>
    <xf numFmtId="0" fontId="13" fillId="0" borderId="53" xfId="0" applyFont="1" applyBorder="1" applyAlignment="1" applyProtection="1">
      <alignment vertical="top" wrapText="1"/>
      <protection locked="0"/>
    </xf>
    <xf numFmtId="0" fontId="13" fillId="0" borderId="108" xfId="0" applyFont="1" applyBorder="1" applyAlignment="1" applyProtection="1">
      <alignment horizontal="center" vertical="top" wrapText="1"/>
      <protection locked="0"/>
    </xf>
    <xf numFmtId="0" fontId="13" fillId="0" borderId="107" xfId="0" applyFont="1" applyBorder="1" applyAlignment="1" applyProtection="1">
      <alignment horizontal="center" vertical="top" wrapText="1"/>
      <protection locked="0"/>
    </xf>
    <xf numFmtId="0" fontId="19" fillId="15" borderId="45" xfId="0" applyFont="1" applyFill="1" applyBorder="1" applyAlignment="1" applyProtection="1">
      <alignment horizontal="center" vertical="center" wrapText="1"/>
      <protection locked="0"/>
    </xf>
    <xf numFmtId="0" fontId="16" fillId="0" borderId="0" xfId="0" applyFont="1" applyProtection="1">
      <protection locked="0"/>
    </xf>
    <xf numFmtId="0" fontId="16" fillId="0" borderId="0" xfId="0" applyFont="1" applyAlignment="1" applyProtection="1">
      <alignment vertical="top" wrapText="1"/>
      <protection locked="0"/>
    </xf>
    <xf numFmtId="0" fontId="16" fillId="0" borderId="29" xfId="0" applyFont="1" applyBorder="1" applyAlignment="1" applyProtection="1">
      <alignment vertical="top" wrapText="1"/>
      <protection locked="0"/>
    </xf>
    <xf numFmtId="0" fontId="16" fillId="15" borderId="33" xfId="0" applyFont="1" applyFill="1" applyBorder="1" applyAlignment="1" applyProtection="1">
      <alignment horizontal="center" vertical="center" wrapText="1"/>
      <protection locked="0"/>
    </xf>
    <xf numFmtId="0" fontId="17" fillId="15" borderId="13" xfId="0" applyFont="1" applyFill="1" applyBorder="1" applyAlignment="1" applyProtection="1">
      <alignment horizontal="center" vertical="center" wrapText="1"/>
      <protection locked="0"/>
    </xf>
    <xf numFmtId="0" fontId="17" fillId="15" borderId="16" xfId="0" applyFont="1" applyFill="1" applyBorder="1" applyAlignment="1" applyProtection="1">
      <alignment horizontal="center" vertical="center" wrapText="1"/>
      <protection locked="0"/>
    </xf>
    <xf numFmtId="0" fontId="17" fillId="15" borderId="18" xfId="0" applyFont="1" applyFill="1" applyBorder="1" applyAlignment="1" applyProtection="1">
      <alignment horizontal="center" vertical="center" wrapText="1"/>
      <protection locked="0"/>
    </xf>
    <xf numFmtId="0" fontId="17" fillId="15" borderId="29" xfId="0" applyFont="1" applyFill="1" applyBorder="1" applyAlignment="1" applyProtection="1">
      <alignment horizontal="center" vertical="center" wrapText="1"/>
      <protection locked="0"/>
    </xf>
    <xf numFmtId="0" fontId="32" fillId="0" borderId="27" xfId="0" applyFont="1" applyBorder="1" applyAlignment="1" applyProtection="1">
      <alignment horizontal="center"/>
      <protection locked="0"/>
    </xf>
    <xf numFmtId="0" fontId="14" fillId="0" borderId="27" xfId="0" applyFont="1" applyBorder="1" applyAlignment="1" applyProtection="1">
      <alignment horizontal="left" wrapText="1"/>
      <protection locked="0"/>
    </xf>
    <xf numFmtId="0" fontId="14" fillId="0" borderId="42" xfId="0" applyFont="1" applyBorder="1" applyAlignment="1" applyProtection="1">
      <alignment wrapText="1"/>
      <protection locked="0"/>
    </xf>
    <xf numFmtId="0" fontId="14" fillId="0" borderId="40" xfId="0" applyFont="1" applyBorder="1" applyAlignment="1" applyProtection="1">
      <alignment vertical="top" wrapText="1"/>
      <protection locked="0"/>
    </xf>
    <xf numFmtId="0" fontId="14" fillId="0" borderId="40" xfId="0" applyFont="1" applyBorder="1" applyAlignment="1" applyProtection="1">
      <alignment wrapText="1"/>
      <protection locked="0"/>
    </xf>
    <xf numFmtId="0" fontId="14" fillId="0" borderId="39" xfId="0" applyFont="1" applyBorder="1" applyAlignment="1" applyProtection="1">
      <alignment wrapText="1"/>
      <protection locked="0"/>
    </xf>
    <xf numFmtId="0" fontId="14" fillId="0" borderId="28" xfId="0" applyFont="1" applyBorder="1" applyAlignment="1" applyProtection="1">
      <alignment wrapText="1"/>
      <protection locked="0"/>
    </xf>
    <xf numFmtId="0" fontId="32" fillId="0" borderId="41" xfId="0" applyFont="1" applyBorder="1" applyAlignment="1" applyProtection="1">
      <alignment horizontal="center"/>
      <protection locked="0"/>
    </xf>
    <xf numFmtId="0" fontId="14" fillId="0" borderId="43" xfId="0" applyFont="1" applyBorder="1" applyAlignment="1" applyProtection="1">
      <alignment horizontal="left" wrapText="1"/>
      <protection locked="0"/>
    </xf>
    <xf numFmtId="0" fontId="14" fillId="0" borderId="23" xfId="0" applyFont="1" applyBorder="1" applyAlignment="1" applyProtection="1">
      <alignment wrapText="1"/>
      <protection locked="0"/>
    </xf>
    <xf numFmtId="0" fontId="14" fillId="0" borderId="16" xfId="0" applyFont="1" applyBorder="1" applyAlignment="1" applyProtection="1">
      <alignment vertical="top" wrapText="1"/>
      <protection locked="0"/>
    </xf>
    <xf numFmtId="0" fontId="14" fillId="0" borderId="16" xfId="0" applyFont="1" applyBorder="1" applyAlignment="1" applyProtection="1">
      <alignment wrapText="1"/>
      <protection locked="0"/>
    </xf>
    <xf numFmtId="0" fontId="14" fillId="0" borderId="18" xfId="0" applyFont="1" applyBorder="1" applyAlignment="1" applyProtection="1">
      <alignment wrapText="1"/>
      <protection locked="0"/>
    </xf>
    <xf numFmtId="0" fontId="14" fillId="0" borderId="74" xfId="0" applyFont="1" applyBorder="1" applyAlignment="1" applyProtection="1">
      <alignment wrapText="1"/>
      <protection locked="0"/>
    </xf>
    <xf numFmtId="0" fontId="14" fillId="0" borderId="20" xfId="0" applyFont="1" applyBorder="1" applyAlignment="1" applyProtection="1">
      <alignment wrapText="1"/>
      <protection locked="0"/>
    </xf>
    <xf numFmtId="0" fontId="14" fillId="0" borderId="1" xfId="0" applyFont="1" applyBorder="1" applyAlignment="1" applyProtection="1">
      <alignment wrapText="1"/>
      <protection locked="0"/>
    </xf>
    <xf numFmtId="0" fontId="14" fillId="0" borderId="13" xfId="0" applyFont="1" applyBorder="1" applyAlignment="1" applyProtection="1">
      <alignment wrapText="1"/>
      <protection locked="0"/>
    </xf>
    <xf numFmtId="0" fontId="14" fillId="0" borderId="31" xfId="0" applyFont="1" applyBorder="1" applyAlignment="1" applyProtection="1">
      <alignment wrapText="1"/>
      <protection locked="0"/>
    </xf>
    <xf numFmtId="0" fontId="16" fillId="0" borderId="11" xfId="0" applyFont="1" applyBorder="1" applyProtection="1">
      <protection locked="0"/>
    </xf>
    <xf numFmtId="0" fontId="16" fillId="0" borderId="11" xfId="0" applyFont="1" applyBorder="1" applyAlignment="1" applyProtection="1">
      <alignment vertical="top" wrapText="1"/>
      <protection locked="0"/>
    </xf>
    <xf numFmtId="0" fontId="16" fillId="0" borderId="57" xfId="0" applyFont="1" applyBorder="1" applyAlignment="1" applyProtection="1">
      <alignment vertical="top" wrapText="1"/>
      <protection locked="0"/>
    </xf>
    <xf numFmtId="0" fontId="17" fillId="15" borderId="58" xfId="0" applyFont="1" applyFill="1" applyBorder="1" applyAlignment="1" applyProtection="1">
      <alignment horizontal="center" vertical="center" wrapText="1"/>
      <protection locked="0"/>
    </xf>
    <xf numFmtId="0" fontId="14" fillId="0" borderId="27" xfId="0" applyFont="1" applyBorder="1" applyAlignment="1" applyProtection="1">
      <alignment horizontal="center" wrapText="1"/>
      <protection locked="0"/>
    </xf>
    <xf numFmtId="0" fontId="14" fillId="0" borderId="41" xfId="0" applyFont="1" applyBorder="1" applyAlignment="1" applyProtection="1">
      <alignment horizontal="center" wrapText="1"/>
      <protection locked="0"/>
    </xf>
    <xf numFmtId="0" fontId="16" fillId="0" borderId="11" xfId="0" applyFont="1" applyBorder="1" applyAlignment="1" applyProtection="1">
      <alignment vertical="top"/>
      <protection locked="0"/>
    </xf>
    <xf numFmtId="0" fontId="16" fillId="0" borderId="57" xfId="0" applyFont="1" applyBorder="1" applyAlignment="1" applyProtection="1">
      <alignment vertical="top"/>
      <protection locked="0"/>
    </xf>
    <xf numFmtId="0" fontId="14" fillId="0" borderId="54" xfId="0" applyFont="1" applyBorder="1" applyAlignment="1" applyProtection="1">
      <alignment horizontal="center" wrapText="1"/>
      <protection locked="0"/>
    </xf>
    <xf numFmtId="0" fontId="14" fillId="0" borderId="75" xfId="0" applyFont="1" applyBorder="1" applyAlignment="1" applyProtection="1">
      <alignment horizontal="left" wrapText="1"/>
      <protection locked="0"/>
    </xf>
    <xf numFmtId="0" fontId="14" fillId="0" borderId="76" xfId="0" applyFont="1" applyBorder="1" applyAlignment="1" applyProtection="1">
      <alignment wrapText="1"/>
      <protection locked="0"/>
    </xf>
    <xf numFmtId="0" fontId="14" fillId="0" borderId="77" xfId="0" applyFont="1" applyBorder="1" applyAlignment="1" applyProtection="1">
      <alignment vertical="top" wrapText="1"/>
      <protection locked="0"/>
    </xf>
    <xf numFmtId="0" fontId="14" fillId="0" borderId="62" xfId="0" applyFont="1" applyBorder="1" applyAlignment="1" applyProtection="1">
      <alignment wrapText="1"/>
      <protection locked="0"/>
    </xf>
    <xf numFmtId="0" fontId="14" fillId="0" borderId="78" xfId="0" applyFont="1" applyBorder="1" applyAlignment="1" applyProtection="1">
      <alignment wrapText="1"/>
      <protection locked="0"/>
    </xf>
    <xf numFmtId="0" fontId="12" fillId="0" borderId="0" xfId="0" applyFont="1" applyAlignment="1" applyProtection="1">
      <alignment wrapText="1"/>
      <protection locked="0"/>
    </xf>
    <xf numFmtId="0" fontId="42" fillId="15" borderId="73" xfId="22" applyFill="1" applyBorder="1" applyAlignment="1" applyProtection="1">
      <alignment vertical="center"/>
    </xf>
    <xf numFmtId="0" fontId="33" fillId="15" borderId="14" xfId="0" applyFont="1" applyFill="1" applyBorder="1" applyAlignment="1" applyProtection="1">
      <alignment vertical="center" wrapText="1"/>
    </xf>
    <xf numFmtId="0" fontId="33" fillId="15" borderId="28" xfId="0" applyFont="1" applyFill="1" applyBorder="1" applyAlignment="1" applyProtection="1">
      <alignment vertical="center" wrapText="1"/>
    </xf>
    <xf numFmtId="0" fontId="14" fillId="9" borderId="10" xfId="0" applyFont="1" applyFill="1" applyBorder="1" applyProtection="1"/>
    <xf numFmtId="0" fontId="14" fillId="9" borderId="26" xfId="0" applyFont="1" applyFill="1" applyBorder="1" applyProtection="1"/>
    <xf numFmtId="0" fontId="14" fillId="10" borderId="33" xfId="0" applyFont="1" applyFill="1" applyBorder="1" applyProtection="1"/>
    <xf numFmtId="0" fontId="14" fillId="10" borderId="0" xfId="0" applyFont="1" applyFill="1" applyProtection="1"/>
    <xf numFmtId="0" fontId="14" fillId="10" borderId="29" xfId="0" applyFont="1" applyFill="1" applyBorder="1" applyProtection="1"/>
    <xf numFmtId="0" fontId="13" fillId="10" borderId="33" xfId="0" applyFont="1" applyFill="1" applyBorder="1" applyProtection="1"/>
    <xf numFmtId="0" fontId="43" fillId="10" borderId="0" xfId="24" applyFill="1" applyBorder="1" applyProtection="1"/>
    <xf numFmtId="0" fontId="16" fillId="12" borderId="45" xfId="0" applyFont="1" applyFill="1" applyBorder="1" applyAlignment="1" applyProtection="1">
      <alignment horizontal="center"/>
    </xf>
    <xf numFmtId="0" fontId="16" fillId="12" borderId="11" xfId="0" applyFont="1" applyFill="1" applyBorder="1" applyAlignment="1" applyProtection="1">
      <alignment horizontal="center"/>
    </xf>
    <xf numFmtId="0" fontId="16" fillId="12" borderId="64" xfId="0" applyFont="1" applyFill="1" applyBorder="1" applyAlignment="1" applyProtection="1">
      <alignment horizontal="center"/>
    </xf>
    <xf numFmtId="0" fontId="16" fillId="12" borderId="33" xfId="0" applyFont="1" applyFill="1" applyBorder="1" applyAlignment="1" applyProtection="1">
      <alignment horizontal="center"/>
    </xf>
    <xf numFmtId="0" fontId="16" fillId="12" borderId="0" xfId="0" applyFont="1" applyFill="1" applyAlignment="1" applyProtection="1">
      <alignment horizontal="center"/>
    </xf>
    <xf numFmtId="0" fontId="16" fillId="12" borderId="65" xfId="0" applyFont="1" applyFill="1" applyBorder="1" applyAlignment="1" applyProtection="1">
      <alignment horizontal="center"/>
    </xf>
    <xf numFmtId="0" fontId="16" fillId="12" borderId="83" xfId="0" applyFont="1" applyFill="1" applyBorder="1" applyAlignment="1" applyProtection="1">
      <alignment horizontal="center"/>
    </xf>
    <xf numFmtId="0" fontId="16" fillId="12" borderId="19" xfId="0" applyFont="1" applyFill="1" applyBorder="1" applyAlignment="1" applyProtection="1">
      <alignment horizontal="center"/>
    </xf>
    <xf numFmtId="0" fontId="16" fillId="12" borderId="84" xfId="0" applyFont="1" applyFill="1" applyBorder="1" applyAlignment="1" applyProtection="1">
      <alignment horizontal="center"/>
    </xf>
    <xf numFmtId="0" fontId="13" fillId="10" borderId="11" xfId="0" applyFont="1" applyFill="1" applyBorder="1" applyAlignment="1" applyProtection="1">
      <alignment vertical="center" wrapText="1"/>
    </xf>
    <xf numFmtId="0" fontId="13" fillId="10" borderId="64" xfId="0" applyFont="1" applyFill="1" applyBorder="1" applyAlignment="1" applyProtection="1">
      <alignment vertical="center" wrapText="1"/>
    </xf>
    <xf numFmtId="0" fontId="16" fillId="15" borderId="0" xfId="0" applyFont="1" applyFill="1" applyAlignment="1" applyProtection="1">
      <alignment horizontal="center" vertical="center" textRotation="90"/>
    </xf>
    <xf numFmtId="0" fontId="16" fillId="15" borderId="13" xfId="0" applyFont="1" applyFill="1" applyBorder="1" applyAlignment="1" applyProtection="1">
      <alignment horizontal="center" vertical="center" textRotation="90"/>
    </xf>
    <xf numFmtId="0" fontId="16" fillId="15" borderId="19" xfId="0" applyFont="1" applyFill="1" applyBorder="1" applyAlignment="1" applyProtection="1">
      <alignment horizontal="center" vertical="center" textRotation="90"/>
    </xf>
    <xf numFmtId="0" fontId="16" fillId="15" borderId="91" xfId="0" applyFont="1" applyFill="1" applyBorder="1" applyAlignment="1" applyProtection="1">
      <alignment horizontal="center" vertical="center" textRotation="90"/>
    </xf>
    <xf numFmtId="0" fontId="14" fillId="14" borderId="14" xfId="0" applyFont="1" applyFill="1" applyBorder="1" applyProtection="1"/>
    <xf numFmtId="0" fontId="14" fillId="14" borderId="68" xfId="0" applyFont="1" applyFill="1" applyBorder="1" applyProtection="1"/>
    <xf numFmtId="0" fontId="14" fillId="14" borderId="13" xfId="0" applyFont="1" applyFill="1" applyBorder="1" applyProtection="1"/>
    <xf numFmtId="0" fontId="14" fillId="14" borderId="88" xfId="0" applyFont="1" applyFill="1" applyBorder="1" applyProtection="1"/>
    <xf numFmtId="0" fontId="14" fillId="14" borderId="59" xfId="0" applyFont="1" applyFill="1" applyBorder="1" applyProtection="1"/>
    <xf numFmtId="0" fontId="14" fillId="14" borderId="16" xfId="0" applyFont="1" applyFill="1" applyBorder="1" applyProtection="1"/>
    <xf numFmtId="0" fontId="14" fillId="14" borderId="85" xfId="0" applyFont="1" applyFill="1" applyBorder="1" applyProtection="1"/>
    <xf numFmtId="0" fontId="14" fillId="14" borderId="79" xfId="0" applyFont="1" applyFill="1" applyBorder="1" applyProtection="1"/>
    <xf numFmtId="0" fontId="14" fillId="14" borderId="86" xfId="0" applyFont="1" applyFill="1" applyBorder="1" applyProtection="1"/>
    <xf numFmtId="0" fontId="17" fillId="15" borderId="11" xfId="0" applyFont="1" applyFill="1" applyBorder="1" applyAlignment="1" applyProtection="1">
      <alignment vertical="center" wrapText="1"/>
    </xf>
    <xf numFmtId="0" fontId="18" fillId="15" borderId="12" xfId="0" applyFont="1" applyFill="1" applyBorder="1" applyAlignment="1" applyProtection="1">
      <alignment horizontal="center"/>
    </xf>
    <xf numFmtId="0" fontId="17" fillId="15" borderId="93" xfId="0" applyFont="1" applyFill="1" applyBorder="1" applyAlignment="1" applyProtection="1">
      <alignment vertical="center" wrapText="1"/>
    </xf>
    <xf numFmtId="0" fontId="17" fillId="15" borderId="92" xfId="0" applyFont="1" applyFill="1" applyBorder="1" applyAlignment="1" applyProtection="1">
      <alignment vertical="center" wrapText="1"/>
    </xf>
    <xf numFmtId="0" fontId="16" fillId="15" borderId="94" xfId="0" applyFont="1" applyFill="1" applyBorder="1" applyAlignment="1" applyProtection="1">
      <alignment horizontal="center" vertical="center" textRotation="90"/>
    </xf>
    <xf numFmtId="0" fontId="16" fillId="15" borderId="66" xfId="0" applyFont="1" applyFill="1" applyBorder="1" applyAlignment="1" applyProtection="1">
      <alignment horizontal="center" vertical="center" textRotation="90"/>
    </xf>
    <xf numFmtId="0" fontId="14" fillId="14" borderId="95" xfId="0" applyFont="1" applyFill="1" applyBorder="1" applyAlignment="1" applyProtection="1">
      <alignment vertical="center"/>
    </xf>
    <xf numFmtId="0" fontId="14" fillId="14" borderId="19" xfId="0" applyFont="1" applyFill="1" applyBorder="1" applyAlignment="1" applyProtection="1">
      <alignment vertical="center"/>
    </xf>
    <xf numFmtId="0" fontId="14" fillId="14" borderId="84" xfId="0" applyFont="1" applyFill="1" applyBorder="1" applyAlignment="1" applyProtection="1">
      <alignment vertical="center"/>
    </xf>
    <xf numFmtId="0" fontId="14" fillId="14" borderId="89" xfId="0" applyFont="1" applyFill="1" applyBorder="1" applyProtection="1"/>
    <xf numFmtId="0" fontId="14" fillId="14" borderId="96" xfId="0" applyFont="1" applyFill="1" applyBorder="1" applyAlignment="1" applyProtection="1">
      <alignment vertical="center"/>
    </xf>
    <xf numFmtId="0" fontId="14" fillId="14" borderId="89" xfId="0" applyFont="1" applyFill="1" applyBorder="1" applyAlignment="1" applyProtection="1">
      <alignment vertical="center"/>
    </xf>
    <xf numFmtId="0" fontId="14" fillId="14" borderId="90" xfId="0" applyFont="1" applyFill="1" applyBorder="1" applyAlignment="1" applyProtection="1">
      <alignment vertical="center"/>
    </xf>
    <xf numFmtId="0" fontId="14" fillId="14" borderId="19" xfId="0" applyFont="1" applyFill="1" applyBorder="1" applyProtection="1"/>
    <xf numFmtId="0" fontId="14" fillId="14" borderId="13" xfId="0" applyFont="1" applyFill="1" applyBorder="1" applyAlignment="1" applyProtection="1">
      <alignment vertical="center"/>
    </xf>
    <xf numFmtId="0" fontId="14" fillId="14" borderId="0" xfId="0" applyFont="1" applyFill="1" applyAlignment="1" applyProtection="1">
      <alignment vertical="center"/>
    </xf>
    <xf numFmtId="0" fontId="14" fillId="14" borderId="65" xfId="0" applyFont="1" applyFill="1" applyBorder="1" applyAlignment="1" applyProtection="1">
      <alignment vertical="center"/>
    </xf>
    <xf numFmtId="0" fontId="16" fillId="15" borderId="98" xfId="0" applyFont="1" applyFill="1" applyBorder="1" applyAlignment="1" applyProtection="1">
      <alignment horizontal="center" vertical="center" textRotation="90"/>
    </xf>
    <xf numFmtId="0" fontId="16" fillId="13" borderId="48" xfId="0" applyFont="1" applyFill="1" applyBorder="1" applyAlignment="1" applyProtection="1">
      <alignment vertical="top"/>
    </xf>
    <xf numFmtId="0" fontId="16" fillId="13" borderId="47" xfId="0" applyFont="1" applyFill="1" applyBorder="1" applyAlignment="1" applyProtection="1">
      <alignment vertical="top" wrapText="1"/>
    </xf>
    <xf numFmtId="0" fontId="17" fillId="13" borderId="47" xfId="0" applyFont="1" applyFill="1" applyBorder="1" applyAlignment="1" applyProtection="1">
      <alignment vertical="top" wrapText="1"/>
    </xf>
  </cellXfs>
  <cellStyles count="36">
    <cellStyle name="% complete" xfId="6" xr:uid="{E92D45C6-8332-4ABD-B16E-97AA3F440C9C}"/>
    <cellStyle name="% complete (beyond plan) legend" xfId="8" xr:uid="{4731D9BB-9B56-48CF-8783-F5D3949F374A}"/>
    <cellStyle name="Activity" xfId="11" xr:uid="{15D0E11D-58CF-46E7-B92F-54F1BFBDD10F}"/>
    <cellStyle name="Actual (beyond plan) legend" xfId="7" xr:uid="{B7A7FF54-591C-4253-81D9-2A6F042207D7}"/>
    <cellStyle name="Actual legend" xfId="5" xr:uid="{A61247D6-68F6-4587-BE31-1466F9811767}"/>
    <cellStyle name="Currency" xfId="18" builtinId="4"/>
    <cellStyle name="Currency 2" xfId="31" xr:uid="{E1FC723B-72FE-437E-A016-D5AC27854DD4}"/>
    <cellStyle name="Currency 3" xfId="25" xr:uid="{ADB190D9-7171-49EA-ADCE-B5A70A63D188}"/>
    <cellStyle name="Date" xfId="17" xr:uid="{2D89EC98-62A2-47E1-A9A5-39AED71C3E5D}"/>
    <cellStyle name="Heading 1" xfId="22" builtinId="16" customBuiltin="1"/>
    <cellStyle name="Heading 1 2" xfId="21" xr:uid="{BD72D605-069E-471A-84BC-A80B88F2EFD8}"/>
    <cellStyle name="Heading 1 2 2" xfId="30" xr:uid="{C2B98977-2550-4216-BE27-AB2D1DE2453D}"/>
    <cellStyle name="Heading 1 3" xfId="34" xr:uid="{9D5784DC-CB86-4CD4-AA2B-63D9702274C6}"/>
    <cellStyle name="Heading 1 4" xfId="27" xr:uid="{4193C78B-5094-40C2-8126-90665962A706}"/>
    <cellStyle name="Heading 2" xfId="23" builtinId="17" customBuiltin="1"/>
    <cellStyle name="Heading 2 2" xfId="35" xr:uid="{A67C1DE1-CB2A-43FC-9BC1-56F3FA635D9C}"/>
    <cellStyle name="Heading 2 3" xfId="28" xr:uid="{CB10218D-31CF-44A9-A23F-F60DC15B05B9}"/>
    <cellStyle name="Heading 4" xfId="20" builtinId="19"/>
    <cellStyle name="Heading 4 2" xfId="33" xr:uid="{9BF765ED-AD23-490A-A280-E5386767E542}"/>
    <cellStyle name="Heading 4 3" xfId="29" xr:uid="{928B51AD-76AB-475D-8FF2-B4A2A769C313}"/>
    <cellStyle name="Hyperlink" xfId="24" builtinId="8"/>
    <cellStyle name="Label" xfId="4" xr:uid="{ED759F2B-BF17-40EC-B177-1EEC71E0FFC0}"/>
    <cellStyle name="Name" xfId="15" xr:uid="{D6D50EB1-F323-44BD-AE1D-7E34AB5738CB}"/>
    <cellStyle name="Normal" xfId="0" builtinId="0"/>
    <cellStyle name="Percent" xfId="19" builtinId="5"/>
    <cellStyle name="Percent 2" xfId="32" xr:uid="{DDADA23A-BE6D-48E3-92A9-4CDBB20E4524}"/>
    <cellStyle name="Percent 3" xfId="26" xr:uid="{EA36F5E2-FCF8-4DA2-AFB0-00ADFF6D2785}"/>
    <cellStyle name="Percent Complete" xfId="12" xr:uid="{472E1FC9-6B8E-43BF-8405-3B25D62CB15D}"/>
    <cellStyle name="Period Headers" xfId="10" xr:uid="{9A9A03E5-6ADF-4B5A-AE1A-AF081739DD75}"/>
    <cellStyle name="Period Highlight Control" xfId="1" xr:uid="{24BB95B6-DCBC-45C6-B516-63DD6E1990D4}"/>
    <cellStyle name="Period Value" xfId="2" xr:uid="{5E3CD470-1A19-43A4-8F3A-CEFE856764C4}"/>
    <cellStyle name="Plan legend" xfId="3" xr:uid="{1AA19DD2-869E-4476-84B7-E23261B75BC9}"/>
    <cellStyle name="Project Headers" xfId="9" xr:uid="{E7915047-C998-4DA4-A65E-3C8FD829CD14}"/>
    <cellStyle name="Project Start" xfId="14" xr:uid="{5B2E8999-10D5-4950-B7A7-599E885A0CF7}"/>
    <cellStyle name="Task" xfId="16" xr:uid="{65DDD9E2-9BB8-4BB3-97B2-815E77371BA9}"/>
    <cellStyle name="zHiddenText" xfId="13" xr:uid="{C694C9CE-947F-42F1-8508-0CED75DA0003}"/>
  </cellStyles>
  <dxfs count="489">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indexed="64"/>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right/>
        <top style="thin">
          <color rgb="FF000000"/>
        </top>
        <bottom style="medium">
          <color indexed="64"/>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right/>
        <top style="thin">
          <color rgb="FF000000"/>
        </top>
        <bottom style="medium">
          <color indexed="64"/>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indexed="64"/>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right/>
        <top style="thin">
          <color rgb="FF000000"/>
        </top>
        <bottom style="medium">
          <color indexed="64"/>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indexed="64"/>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right/>
        <top style="thin">
          <color rgb="FF000000"/>
        </top>
        <bottom style="medium">
          <color indexed="64"/>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right style="medium">
          <color indexed="64"/>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rgb="FF000000"/>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0"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protection locked="0" hidden="0"/>
    </dxf>
    <dxf>
      <font>
        <b val="0"/>
        <i val="0"/>
        <strike val="0"/>
        <condense val="0"/>
        <extend val="0"/>
        <outline val="0"/>
        <shadow val="0"/>
        <u val="none"/>
        <vertAlign val="baseline"/>
        <sz val="12"/>
        <color auto="1"/>
        <name val="Calibri"/>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protection locked="0" hidden="0"/>
    </dxf>
    <dxf>
      <font>
        <b val="0"/>
        <i val="0"/>
        <strike val="0"/>
        <condense val="0"/>
        <extend val="0"/>
        <outline val="0"/>
        <shadow val="0"/>
        <u val="none"/>
        <vertAlign val="baseline"/>
        <sz val="12"/>
        <color rgb="FF424242"/>
        <name val="Calibri"/>
        <family val="2"/>
        <scheme val="minor"/>
      </font>
      <alignment horizontal="center" vertical="bottom" textRotation="0" wrapText="0" indent="0" justifyLastLine="0" shrinkToFit="0" readingOrder="0"/>
      <border diagonalUp="0" diagonalDown="0">
        <left style="medium">
          <color rgb="FF000000"/>
        </left>
        <right/>
        <top style="thin">
          <color indexed="64"/>
        </top>
        <bottom/>
        <vertical/>
        <horizontal/>
      </border>
      <protection locked="0" hidden="0"/>
    </dxf>
    <dxf>
      <font>
        <b val="0"/>
        <i val="0"/>
        <strike val="0"/>
        <condense val="0"/>
        <extend val="0"/>
        <outline val="0"/>
        <shadow val="0"/>
        <u val="none"/>
        <vertAlign val="baseline"/>
        <sz val="12"/>
        <color rgb="FF000000"/>
        <name val="Calibri"/>
        <scheme val="none"/>
      </font>
      <numFmt numFmtId="0" formatCode="General"/>
      <fill>
        <patternFill patternType="none">
          <fgColor rgb="FF000000"/>
          <bgColor auto="1"/>
        </patternFill>
      </fill>
      <alignment horizontal="center" vertical="center" textRotation="0" wrapText="1" indent="0" justifyLastLine="0" shrinkToFit="0" readingOrder="0"/>
      <border>
        <left style="thin">
          <color indexed="64"/>
        </left>
      </border>
      <protection locked="1" hidden="0"/>
    </dxf>
    <dxf>
      <numFmt numFmtId="0" formatCode="General"/>
      <fill>
        <patternFill>
          <bgColor theme="7" tint="0.39994506668294322"/>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C00000"/>
      </font>
      <fill>
        <patternFill>
          <bgColor rgb="FFFFC9C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fgColor rgb="FFA5A5A5"/>
          <bgColor rgb="FFA5A5A5"/>
        </patternFill>
      </fill>
    </dxf>
    <dxf>
      <fill>
        <patternFill patternType="solid">
          <bgColor rgb="FFA5A5A5"/>
        </patternFill>
      </fill>
    </dxf>
    <dxf>
      <fill>
        <patternFill patternType="solid">
          <bgColor rgb="FFA5A5A5"/>
        </patternFill>
      </fill>
    </dxf>
    <dxf>
      <numFmt numFmtId="0" formatCode="General"/>
      <fill>
        <patternFill>
          <bgColor theme="7" tint="0.39994506668294322"/>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C00000"/>
      </font>
      <fill>
        <patternFill>
          <bgColor rgb="FFFFC9C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protection locked="1" hidden="0"/>
    </dxf>
    <dxf>
      <protection locked="1" hidden="0"/>
    </dxf>
    <dxf>
      <numFmt numFmtId="167" formatCode="0.0%"/>
      <protection locked="1" hidden="0"/>
    </dxf>
    <dxf>
      <protection locked="1" hidden="0"/>
    </dxf>
    <dxf>
      <protection locked="1" hidden="0"/>
    </dxf>
    <dxf>
      <protection locked="1" hidden="0"/>
    </dxf>
    <dxf>
      <font>
        <b/>
        <i val="0"/>
        <strike val="0"/>
        <condense val="0"/>
        <extend val="0"/>
        <outline val="0"/>
        <shadow val="0"/>
        <u val="none"/>
        <vertAlign val="baseline"/>
        <sz val="15"/>
        <color theme="3"/>
        <name val="Arial"/>
        <scheme val="none"/>
      </font>
      <fill>
        <patternFill patternType="solid">
          <fgColor indexed="64"/>
          <bgColor theme="4" tint="-0.249977111117893"/>
        </patternFill>
      </fill>
      <alignment horizontal="left" vertical="center" textRotation="0" wrapText="0" indent="0" justifyLastLine="0" shrinkToFit="0" readingOrder="0"/>
      <border diagonalUp="0" diagonalDown="0">
        <left style="thin">
          <color indexed="64"/>
        </left>
        <right style="thin">
          <color indexed="64"/>
        </right>
        <top/>
        <bottom/>
      </border>
      <protection locked="1" hidden="0"/>
    </dxf>
    <dxf>
      <protection locked="1" hidden="0"/>
    </dxf>
    <dxf>
      <protection locked="1" hidden="0"/>
    </dxf>
    <dxf>
      <numFmt numFmtId="167" formatCode="0.0%"/>
      <protection locked="1" hidden="0"/>
    </dxf>
    <dxf>
      <protection locked="1" hidden="0"/>
    </dxf>
    <dxf>
      <protection locked="1" hidden="0"/>
    </dxf>
    <dxf>
      <protection locked="1" hidden="0"/>
    </dxf>
    <dxf>
      <font>
        <b/>
        <i val="0"/>
        <strike val="0"/>
        <condense val="0"/>
        <extend val="0"/>
        <outline val="0"/>
        <shadow val="0"/>
        <u val="none"/>
        <vertAlign val="baseline"/>
        <sz val="12"/>
        <color rgb="FF000000"/>
        <name val="Calibri"/>
        <scheme val="none"/>
      </font>
      <fill>
        <patternFill patternType="none">
          <fgColor rgb="FF000000"/>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5"/>
        <color theme="3"/>
        <name val="Arial"/>
        <scheme val="none"/>
      </font>
      <fill>
        <patternFill patternType="solid">
          <fgColor indexed="64"/>
          <bgColor theme="4" tint="-0.249977111117893"/>
        </patternFill>
      </fill>
      <alignment horizontal="left"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rgb="FF000000"/>
        <name val="Calibri"/>
        <scheme val="none"/>
      </font>
      <numFmt numFmtId="0" formatCode="General"/>
      <fill>
        <patternFill patternType="none">
          <fgColor rgb="FF000000"/>
          <bgColor auto="1"/>
        </patternFill>
      </fill>
      <alignment horizontal="center" vertical="center" textRotation="0" wrapText="1" indent="0" justifyLastLine="0" shrinkToFit="0" readingOrder="0"/>
      <border>
        <left style="thin">
          <color indexed="64"/>
        </left>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scheme val="none"/>
      </font>
      <fill>
        <patternFill patternType="solid">
          <fgColor indexed="64"/>
          <bgColor rgb="FFE2CFF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border>
      <protection locked="1" hidden="0"/>
    </dxf>
    <dxf>
      <protection locked="1"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val="0"/>
        <strike val="0"/>
        <outline val="0"/>
        <shadow val="0"/>
        <u val="none"/>
        <vertAlign val="baseline"/>
        <sz val="12"/>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style="thin">
          <color indexed="64"/>
        </bottom>
      </border>
      <protection locked="1"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border>
      <protection locked="1" hidden="0"/>
    </dxf>
    <dxf>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Neue Haas Grotesk Text Pro"/>
        <family val="2"/>
        <scheme val="none"/>
      </font>
      <fill>
        <patternFill patternType="solid">
          <fgColor indexed="64"/>
          <bgColor theme="0" tint="-0.499984740745262"/>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Neue Haas Grotesk Text Pro"/>
        <family val="2"/>
        <scheme val="none"/>
      </font>
      <fill>
        <patternFill patternType="solid">
          <fgColor indexed="64"/>
          <bgColor theme="0" tint="-0.499984740745262"/>
        </patternFill>
      </fill>
      <alignment horizontal="general" vertical="bottom"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bottom style="thick">
          <color theme="4"/>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indexed="64"/>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top"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indexed="64"/>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rgb="FF000000"/>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scheme val="none"/>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rgb="FF424242"/>
        <name val="Calibri"/>
        <family val="2"/>
        <scheme val="minor"/>
      </font>
      <alignment horizontal="center" vertical="top" textRotation="0" wrapText="0" indent="0" justifyLastLine="0" shrinkToFit="0" readingOrder="0"/>
      <border diagonalUp="0" diagonalDown="0">
        <left style="medium">
          <color rgb="FF000000"/>
        </left>
        <right/>
        <top style="thin">
          <color indexed="64"/>
        </top>
        <bottom/>
        <vertical/>
        <horizontal/>
      </border>
    </dxf>
    <dxf>
      <border outline="0">
        <left style="medium">
          <color rgb="FF000000"/>
        </left>
        <right style="thin">
          <color auto="1"/>
        </righ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2"/>
        <color theme="1"/>
        <name val="Calibri"/>
        <scheme val="none"/>
      </font>
      <numFmt numFmtId="34" formatCode="_(&quot;$&quot;* #,##0.00_);_(&quot;$&quot;* \(#,##0.00\);_(&quot;$&quot;*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fill>
        <patternFill patternType="solid">
          <fgColor indexed="64"/>
          <bgColor rgb="FFE2CFF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border>
      <protection locked="0"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strike val="0"/>
        <outline val="0"/>
        <shadow val="0"/>
        <u val="none"/>
        <vertAlign val="baseline"/>
        <sz val="12"/>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style="thin">
          <color indexed="64"/>
        </bottom>
      </border>
      <protection locked="0"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Calibri"/>
        <scheme val="none"/>
      </font>
      <fill>
        <patternFill patternType="none">
          <fgColor rgb="FF000000"/>
          <bgColor auto="1"/>
        </patternFill>
      </fill>
      <alignment horizontal="center" vertical="center" textRotation="0" wrapText="1" indent="0" justifyLastLine="0" shrinkToFit="0" readingOrder="0"/>
      <protection locked="0" hidden="0"/>
    </dxf>
    <dxf>
      <border>
        <bottom style="thick">
          <color rgb="FF4472C4"/>
        </bottom>
      </border>
    </dxf>
    <dxf>
      <border outline="0">
        <left style="medium">
          <color rgb="FF000000"/>
        </left>
        <top style="thin">
          <color auto="1"/>
        </top>
        <bottom style="medium">
          <color rgb="FF000000"/>
        </bottom>
      </border>
    </dxf>
    <dxf>
      <border outline="0">
        <left style="medium">
          <color rgb="FF000000"/>
        </left>
        <top style="thin">
          <color auto="1"/>
        </top>
        <bottom style="medium">
          <color rgb="FF000000"/>
        </bottom>
      </border>
    </dxf>
    <dxf>
      <border outline="0">
        <left style="medium">
          <color rgb="FF000000"/>
        </left>
        <top style="thin">
          <color auto="1"/>
        </top>
        <bottom style="medium">
          <color rgb="FF000000"/>
        </bottom>
      </border>
    </dxf>
    <dxf>
      <border outline="0">
        <left style="medium">
          <color rgb="FF000000"/>
        </left>
        <top style="thin">
          <color auto="1"/>
        </top>
        <bottom style="medium">
          <color rgb="FF000000"/>
        </bottom>
      </border>
    </dxf>
    <dxf>
      <border outline="0">
        <left style="medium">
          <color rgb="FF000000"/>
        </left>
        <top style="thin">
          <color auto="1"/>
        </top>
        <bottom style="medium">
          <color rgb="FF000000"/>
        </bottom>
      </border>
    </dxf>
    <dxf>
      <border outline="0">
        <left style="medium">
          <color rgb="FF000000"/>
        </left>
        <right style="thin">
          <color auto="1"/>
        </right>
        <top style="thin">
          <color auto="1"/>
        </top>
        <bottom style="medium">
          <color rgb="FF000000"/>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1CCC4388-C5E0-41B2-9EB7-1F5124B9BD24}">
      <tableStyleElement type="wholeTable" dxfId="488"/>
    </tableStyle>
  </tableStyles>
  <colors>
    <mruColors>
      <color rgb="FFFFC9C9"/>
      <color rgb="FFFF8B8B"/>
      <color rgb="FFBFF5FF"/>
      <color rgb="FFF9B8B1"/>
      <color rgb="FFF7AC9F"/>
      <color rgb="FFDFFAAD"/>
      <color rgb="FFFDEBC8"/>
      <color rgb="FFFFC7CE"/>
      <color rgb="FFFF5D5D"/>
      <color rgb="FFFC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111125</xdr:rowOff>
    </xdr:from>
    <xdr:to>
      <xdr:col>2</xdr:col>
      <xdr:colOff>54029</xdr:colOff>
      <xdr:row>2</xdr:row>
      <xdr:rowOff>20955</xdr:rowOff>
    </xdr:to>
    <xdr:pic>
      <xdr:nvPicPr>
        <xdr:cNvPr id="2" name="Picture 1">
          <a:extLst>
            <a:ext uri="{FF2B5EF4-FFF2-40B4-BE49-F238E27FC236}">
              <a16:creationId xmlns:a16="http://schemas.microsoft.com/office/drawing/2014/main" id="{B4FF42D3-E06B-4426-8FA2-D0827B274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410" y="111125"/>
          <a:ext cx="671249" cy="911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KaylaLumpkin\AppData\Local\Microsoft\Olk\Attachments\ooa-a7c0a983-a6a3-4a5e-8db6-78ba3996d623\67fc4e3f20fddd7c57e4a636679195e40fb838e632cdf3a9ba15de33dd56dad9\CRC%20Round%202%20Simplified%20Application%20Workbook%20DRAFT%20012226.xlsx" TargetMode="External"/><Relationship Id="rId2" Type="http://schemas.microsoft.com/office/2019/04/relationships/externalLinkLongPath" Target="file:///C:\Users\KaylaLumpkin\AppData\Local\Microsoft\Olk\Attachments\ooa-a7c0a983-a6a3-4a5e-8db6-78ba3996d623\67fc4e3f20fddd7c57e4a636679195e40fb838e632cdf3a9ba15de33dd56dad9\CRC%20Round%202%20Simplified%20Application%20Workbook%20DRAFT%20012226.xlsx?705E0EDA" TargetMode="External"/><Relationship Id="rId1" Type="http://schemas.openxmlformats.org/officeDocument/2006/relationships/externalLinkPath" Target="file:///\\705E0EDA\CRC%20Round%202%20Simplified%20Application%20Workbook%20DRAFT%200122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vernorca.sharepoint.com/personal/kavleen_singh_sgc_ca_gov/Documents/Documents/ProjectSchedul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civix-my.sharepoint.com/personal/kavleen_singh_sgc_ca_gov/Documents/Documents/ProjectSchedule"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gocivix-my.sharepoint.com/personal/shale_gocivix_com/Documents/Documents/c%20SGC/SGC%20CRC%20Program/003.%20R2%20Work/CRC-TCC%20Application%20Workbook%20Reviews/Phase-II-Application-Form%20(1).xlsm" TargetMode="External"/><Relationship Id="rId2" Type="http://schemas.microsoft.com/office/2019/04/relationships/externalLinkLongPath" Target="/sites/CAStrategicGrowthCouncil/Shared%20Documents/CRC%20Implementation%20Support/02.%20Application%20Development/2.%20CRC%20Round%202/1.%20Application%20Workbooks/Draft%20Workbooks/Phase-II-Application-Form%20(1).xlsm?63BD8866" TargetMode="External"/><Relationship Id="rId1" Type="http://schemas.openxmlformats.org/officeDocument/2006/relationships/externalLinkPath" Target="file:///\\63BD8866\Phase-II-Application-Form%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 Applicant Instructions"/>
      <sheetName val="2. Applicant &amp; Project Summary"/>
      <sheetName val="3. O1_WorkplanBudget"/>
      <sheetName val="3. O2_Milestones + Deliverables"/>
      <sheetName val="4. O2_Project Budget"/>
      <sheetName val="5. CRC Reference"/>
      <sheetName val="6. Sample Workplan"/>
      <sheetName val="7. Sample Budget"/>
      <sheetName val="Data Validation 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chedul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chedule"/>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ropdowns"/>
      <sheetName val="Lists"/>
      <sheetName val="Mapping"/>
      <sheetName val="Visibility"/>
      <sheetName val="Cover Page"/>
      <sheetName val="Instructions"/>
      <sheetName val="Project Overview"/>
      <sheetName val="Contact List"/>
      <sheetName val="Max Grant Amount"/>
      <sheetName val="Unit Mix"/>
      <sheetName val="Dev Sources"/>
      <sheetName val="Dev Budget SU"/>
      <sheetName val="Developer Fee"/>
      <sheetName val="Operating Budget"/>
      <sheetName val="High-Cost Verification"/>
      <sheetName val="Cash Flow"/>
      <sheetName val="Scoring (2)"/>
      <sheetName val="IIGC Threshold Requirements"/>
      <sheetName val="Scoring"/>
      <sheetName val="Document Checklist-Full List"/>
      <sheetName val="Local Enviro Verification"/>
      <sheetName val="Developer Certification"/>
      <sheetName val="Entity Org Docs"/>
      <sheetName val="Application 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21F2237-0D98-4083-AC06-74D6C39CD7A1}" name="Task1" displayName="Task1" ref="A16:AP21" totalsRowShown="0" headerRowDxfId="261" dataDxfId="260" tableBorderDxfId="487">
  <autoFilter ref="A16:AP21" xr:uid="{A21F2237-0D98-4083-AC06-74D6C39CD7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autoFilter>
  <tableColumns count="42">
    <tableColumn id="1" xr3:uid="{67E46D43-2064-4DBD-9233-E5CF2CCF1DA5}" name="Subtask Number" dataDxfId="268">
      <calculatedColumnFormula>LEFT(ADDRESS(1,ROW(#REF!),4,1),(ROW(#REF!)&gt;26)+1)</calculatedColumnFormula>
    </tableColumn>
    <tableColumn id="2" xr3:uid="{1596971B-734A-4328-8A36-9CF0A5794432}" name="Subtask Name" dataDxfId="267"/>
    <tableColumn id="3" xr3:uid="{FAB7FFB7-0E36-48E3-BCF4-36D821D38CA7}" name="Description_x000a_Include detail of activities or deliverables" dataDxfId="266"/>
    <tableColumn id="4" xr3:uid="{4653051C-43B5-4066-96E6-E24DB6027B7D}" name="Deliverables / Milestones _x000a_Major outcomes and/or metrics used to demonstrate success" dataDxfId="265"/>
    <tableColumn id="5" xr3:uid="{23EB9593-B37B-40AF-B4CF-A6A04C1C0E70}" name="Responsible Parties_x000a_List primary responsible parties only.  " dataDxfId="264"/>
    <tableColumn id="6" xr3:uid="{4DB46E5B-7B2E-40D8-8B75-2478A040C6BA}" name="Timeline: _x000a_Starting Month" dataDxfId="263"/>
    <tableColumn id="7" xr3:uid="{06FCEA3F-A5B2-4D1C-A507-105BD265A0D2}" name="Timeline:_x000a_Ending Month" dataDxfId="262"/>
    <tableColumn id="8" xr3:uid="{8703595D-07EC-400E-A308-F46D874268C6}" name="1" dataDxfId="214">
      <calculatedColumnFormula>IF(AND(H$15&gt;=$F17,H$15&lt;=$G17),"X","")</calculatedColumnFormula>
    </tableColumn>
    <tableColumn id="9" xr3:uid="{EED589E7-4872-440C-80C5-32B2FEF03999}" name="2" dataDxfId="213">
      <calculatedColumnFormula>IF(AND(#REF!&gt;=$F17,#REF!&lt;=$G17), "X","")</calculatedColumnFormula>
    </tableColumn>
    <tableColumn id="10" xr3:uid="{64614A45-8141-41F7-B819-5B2959485D9F}" name="3" dataDxfId="212">
      <calculatedColumnFormula>IF(AND(#REF!&gt;=$F17,#REF!&lt;=$G17), "X","")</calculatedColumnFormula>
    </tableColumn>
    <tableColumn id="11" xr3:uid="{C6E56984-C60E-4F41-93D2-69021603E410}" name="4" dataDxfId="211">
      <calculatedColumnFormula>IF(AND(#REF!&gt;=$F17,#REF!&lt;=$G17), "X","")</calculatedColumnFormula>
    </tableColumn>
    <tableColumn id="12" xr3:uid="{372C9A53-0F65-4A7E-B7D2-BB710634310F}" name="5" dataDxfId="210">
      <calculatedColumnFormula>IF(AND(#REF!&gt;=$F17,#REF!&lt;=$G17), "X","")</calculatedColumnFormula>
    </tableColumn>
    <tableColumn id="13" xr3:uid="{9A21ADF6-D13C-4B7B-BC3F-325BB631F7B1}" name="6" dataDxfId="209">
      <calculatedColumnFormula>IF(AND(#REF!&gt;=$F17,#REF!&lt;=$G17), "X","")</calculatedColumnFormula>
    </tableColumn>
    <tableColumn id="14" xr3:uid="{36AEFF35-25C6-4E9E-8051-FCE255112D88}" name="7" dataDxfId="208">
      <calculatedColumnFormula>IF(AND(#REF!&gt;=$F17,#REF!&lt;=$G17), "X","")</calculatedColumnFormula>
    </tableColumn>
    <tableColumn id="15" xr3:uid="{8CABA7E2-0182-4499-8DB6-9702D4B315E7}" name="8" dataDxfId="207">
      <calculatedColumnFormula>IF(AND(#REF!&gt;=$F17,#REF!&lt;=$G17), "X","")</calculatedColumnFormula>
    </tableColumn>
    <tableColumn id="16" xr3:uid="{EA5F945C-8826-40F3-B6A3-E207F39F121B}" name="9" dataDxfId="206">
      <calculatedColumnFormula>IF(AND(#REF!&gt;=$F17,#REF!&lt;=$G17), "X","")</calculatedColumnFormula>
    </tableColumn>
    <tableColumn id="17" xr3:uid="{D5296440-9CEE-4F8C-ADD6-C2E50442CCDA}" name="10" dataDxfId="205">
      <calculatedColumnFormula>IF(AND(#REF!&gt;=$F17,#REF!&lt;=$G17), "X","")</calculatedColumnFormula>
    </tableColumn>
    <tableColumn id="18" xr3:uid="{41DF771B-ABD6-4F02-8273-C9C72429D6DB}" name="11" dataDxfId="204">
      <calculatedColumnFormula>IF(AND(#REF!&gt;=$F17,#REF!&lt;=$G17), "X","")</calculatedColumnFormula>
    </tableColumn>
    <tableColumn id="19" xr3:uid="{77DBCF31-12E4-443D-A1BD-0690D542D10F}" name="12" dataDxfId="203">
      <calculatedColumnFormula>IF(AND(#REF!&gt;=$F17,#REF!&lt;=$G17), "X","")</calculatedColumnFormula>
    </tableColumn>
    <tableColumn id="20" xr3:uid="{98424BF6-F902-40AD-8E58-3EF0F85864F8}" name="13" dataDxfId="202">
      <calculatedColumnFormula>IF(AND(#REF!&gt;=$F17,#REF!&lt;=$G17), "X","")</calculatedColumnFormula>
    </tableColumn>
    <tableColumn id="21" xr3:uid="{F731CFF9-5C61-4AEC-AAB1-769E845CC6C3}" name="14" dataDxfId="201">
      <calculatedColumnFormula>IF(AND(#REF!&gt;=$F17,#REF!&lt;=$G17), "X","")</calculatedColumnFormula>
    </tableColumn>
    <tableColumn id="22" xr3:uid="{3460E13E-D525-4EC1-BA06-56AB3993522D}" name="15" dataDxfId="200">
      <calculatedColumnFormula>IF(AND(#REF!&gt;=$F17,#REF!&lt;=$G17), "X","")</calculatedColumnFormula>
    </tableColumn>
    <tableColumn id="23" xr3:uid="{571F84F4-E5A2-4A3C-B72F-92FC4D16E9ED}" name="16" dataDxfId="199">
      <calculatedColumnFormula>IF(AND(#REF!&gt;=$F17,#REF!&lt;=$G17), "X","")</calculatedColumnFormula>
    </tableColumn>
    <tableColumn id="24" xr3:uid="{8465CB91-B71B-441A-96DE-D21773067805}" name="17" dataDxfId="198">
      <calculatedColumnFormula>IF(AND(#REF!&gt;=$F17,#REF!&lt;=$G17), "X","")</calculatedColumnFormula>
    </tableColumn>
    <tableColumn id="25" xr3:uid="{99FA048C-0B6A-4C1B-90FE-36C70EA8B44D}" name="18" dataDxfId="197">
      <calculatedColumnFormula>IF(AND(#REF!&gt;=$F17,#REF!&lt;=$G17), "X","")</calculatedColumnFormula>
    </tableColumn>
    <tableColumn id="26" xr3:uid="{5CFAB080-5CC5-4B95-BDB0-2B757943A9FE}" name="19" dataDxfId="196">
      <calculatedColumnFormula>IF(AND(#REF!&gt;=$F17,#REF!&lt;=$G17), "X","")</calculatedColumnFormula>
    </tableColumn>
    <tableColumn id="27" xr3:uid="{AF2A1759-6F91-48AC-93DF-1B559E6C4717}" name="20" dataDxfId="195">
      <calculatedColumnFormula>IF(AND(#REF!&gt;=$F17,#REF!&lt;=$G17), "X","")</calculatedColumnFormula>
    </tableColumn>
    <tableColumn id="28" xr3:uid="{78D99F65-4786-478D-880A-34D624941B3B}" name="21" dataDxfId="194">
      <calculatedColumnFormula>IF(AND(#REF!&gt;=$F17,#REF!&lt;=$G17), "X","")</calculatedColumnFormula>
    </tableColumn>
    <tableColumn id="29" xr3:uid="{BCB32E33-378F-42DF-82DC-F8FE49253BE2}" name="22" dataDxfId="193">
      <calculatedColumnFormula>IF(AND(#REF!&gt;=$F17,#REF!&lt;=$G17), "X","")</calculatedColumnFormula>
    </tableColumn>
    <tableColumn id="30" xr3:uid="{C197E8F3-9EA0-4F86-ABCC-CA035AC4A270}" name="23" dataDxfId="192">
      <calculatedColumnFormula>IF(AND(#REF!&gt;=$F17,#REF!&lt;=$G17), "X","")</calculatedColumnFormula>
    </tableColumn>
    <tableColumn id="31" xr3:uid="{B5A1D85D-7164-4A93-BC31-43DE06EE689F}" name="24" dataDxfId="191">
      <calculatedColumnFormula>IF(AND(#REF!&gt;=$F17,#REF!&lt;=$G17), "X","")</calculatedColumnFormula>
    </tableColumn>
    <tableColumn id="32" xr3:uid="{D6458846-EC6A-4D5D-BFD8-C67989B19E28}" name="25" dataDxfId="190">
      <calculatedColumnFormula>IF(AND(AF$15&gt;=$F17,AF$15&lt;=$G17),"X","")</calculatedColumnFormula>
    </tableColumn>
    <tableColumn id="33" xr3:uid="{021864CC-6C3B-406B-849D-69258FFD3A72}" name="26" dataDxfId="189">
      <calculatedColumnFormula>IF(AND(AG$15&gt;=$F17,AG$15&lt;=$G17),"X","")</calculatedColumnFormula>
    </tableColumn>
    <tableColumn id="34" xr3:uid="{75D76462-547A-4098-8FF0-5675FE062D18}" name="27" dataDxfId="188">
      <calculatedColumnFormula>IF(AND(AH$15&gt;=$F17,AH$15&lt;=$G17),"X","")</calculatedColumnFormula>
    </tableColumn>
    <tableColumn id="35" xr3:uid="{AE7B6BAA-631E-4738-856B-80C5A5E5112D}" name="28" dataDxfId="187">
      <calculatedColumnFormula>IF(AND(AI$15&gt;=$F17,AI$15&lt;=$G17),"X","")</calculatedColumnFormula>
    </tableColumn>
    <tableColumn id="36" xr3:uid="{FECE862B-05CB-4359-9E21-933238CB78C0}" name="29" dataDxfId="186">
      <calculatedColumnFormula>IF(AND(AJ$15&gt;=$F17,AJ$15&lt;=$G17),"X","")</calculatedColumnFormula>
    </tableColumn>
    <tableColumn id="37" xr3:uid="{A88C7B35-B4B8-4BF8-A9F6-D376327F2BED}" name="30" dataDxfId="185">
      <calculatedColumnFormula>IF(AND(AK$15&gt;=$F17,AK$15&lt;=$G17),"X","")</calculatedColumnFormula>
    </tableColumn>
    <tableColumn id="38" xr3:uid="{3A918609-44C3-41AB-AAC0-6EAA809A6D89}" name="31" dataDxfId="184">
      <calculatedColumnFormula>IF(AND(AL$15&gt;=$F17,AL$15&lt;=$G17),"X","")</calculatedColumnFormula>
    </tableColumn>
    <tableColumn id="39" xr3:uid="{EA091875-EBA2-4391-BB53-DAB0C1C06B2B}" name="32" dataDxfId="183">
      <calculatedColumnFormula>IF(AND(AM$15&gt;=$F17,AM$15&lt;=$G17),"X","")</calculatedColumnFormula>
    </tableColumn>
    <tableColumn id="40" xr3:uid="{62E5D157-72B0-499D-98AE-04B98D08551E}" name="33" dataDxfId="182">
      <calculatedColumnFormula>IF(AND(AN$15&gt;=$F17,AN$15&lt;=$G17),"X","")</calculatedColumnFormula>
    </tableColumn>
    <tableColumn id="41" xr3:uid="{EE187498-14C0-401D-A3FF-E0DD9A3720EA}" name="34" dataDxfId="181">
      <calculatedColumnFormula>IF(AND(AO$15&gt;=$F17,AO$15&lt;=$G17),"X","")</calculatedColumnFormula>
    </tableColumn>
    <tableColumn id="42" xr3:uid="{DA913E82-522F-4348-86E8-9EE0394A27FE}" name="35" dataDxfId="180">
      <calculatedColumnFormula>IF(AND(AP$15&gt;=$F17,AP$15&lt;=$G17),"X","")</calculatedColumnFormula>
    </tableColumn>
  </tableColumns>
  <tableStyleInfo name="Table Style 1" showFirstColumn="1" showLastColumn="0" showRowStripes="1" showColumnStripes="0"/>
  <extLst>
    <ext xmlns:x14="http://schemas.microsoft.com/office/spreadsheetml/2009/9/main" uri="{504A1905-F514-4f6f-8877-14C23A59335A}">
      <x14:table altText="Task 1" altTextSummary="Table collecting information for all subtasks within Task 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5F0C8A-32C3-4A12-A69F-D2AD4A2BA615}" name="ExampleTask2" displayName="ExampleTask2" ref="A21:AQ24" totalsRowShown="0" headerRowDxfId="417" dataDxfId="416" tableBorderDxfId="415">
  <autoFilter ref="A21:AQ24" xr:uid="{A13A9EA0-078C-42B8-85DB-BD826D7E38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008F658D-643D-4948-B8C6-7EADAD486E73}" name="Subtask Number" dataDxfId="414">
      <calculatedColumnFormula>LEFT(ADDRESS(1,ROW(#REF!),4,1),(ROW(#REF!)&gt;26)+1)</calculatedColumnFormula>
    </tableColumn>
    <tableColumn id="2" xr3:uid="{1A677707-025B-410F-BCA6-1C33053BFF60}" name="Subtask Name" dataDxfId="413"/>
    <tableColumn id="3" xr3:uid="{7751D478-3F35-45BA-AA43-6CE86839B869}" name="Description_x000a_Include detail of activities or deliverables" dataDxfId="412"/>
    <tableColumn id="4" xr3:uid="{CE2869A5-66BB-47A8-BEB2-566058B341AC}" name="Deliverables / Milestones _x000a_Major outcomes and/or metrics used to demonstrate success" dataDxfId="411"/>
    <tableColumn id="5" xr3:uid="{34C74D70-EA07-4575-9733-AD82335E3A9A}" name="Responsible Parties_x000a_List primary responsible parties only.  " dataDxfId="410"/>
    <tableColumn id="6" xr3:uid="{B98B8668-F61C-4D61-B784-7D7689FD0754}" name="Timeline: _x000a_Starting Month" dataDxfId="409"/>
    <tableColumn id="7" xr3:uid="{DC9D9C7F-C06C-4D62-99AD-9AB92E3AE1BB}" name="Timeline:_x000a_Ending Month" dataDxfId="408"/>
    <tableColumn id="8" xr3:uid="{8A57CD56-A2FA-4C19-B696-72E436BEE5EC}" name="1" dataDxfId="407">
      <calculatedColumnFormula>IF(AND(H$15&gt;=$F22,H$15&lt;=$G22),"X","")</calculatedColumnFormula>
    </tableColumn>
    <tableColumn id="9" xr3:uid="{049AD408-D07D-4CA9-A6B4-25C6619EF2D7}" name="2" dataDxfId="406">
      <calculatedColumnFormula>IF(AND(#REF!&gt;=$F22,#REF!&lt;=$G22), "X","")</calculatedColumnFormula>
    </tableColumn>
    <tableColumn id="10" xr3:uid="{9F368EC2-59FB-4834-A161-5E681EDA4598}" name="3" dataDxfId="405">
      <calculatedColumnFormula>IF(AND(#REF!&gt;=$F22,#REF!&lt;=$G22), "X","")</calculatedColumnFormula>
    </tableColumn>
    <tableColumn id="11" xr3:uid="{65A56788-9E8E-4A4E-826B-34C42FD2017D}" name="4" dataDxfId="404">
      <calculatedColumnFormula>IF(AND(#REF!&gt;=$F22,#REF!&lt;=$G22), "X","")</calculatedColumnFormula>
    </tableColumn>
    <tableColumn id="12" xr3:uid="{00E3B611-FB11-4DF4-B238-78C21D357917}" name="5" dataDxfId="403">
      <calculatedColumnFormula>IF(AND(#REF!&gt;=$F22,#REF!&lt;=$G22), "X","")</calculatedColumnFormula>
    </tableColumn>
    <tableColumn id="13" xr3:uid="{4D2D4B83-0A18-42FC-9F89-6BC2FD8A8D48}" name="6" dataDxfId="402">
      <calculatedColumnFormula>IF(AND(#REF!&gt;=$F22,#REF!&lt;=$G22), "X","")</calculatedColumnFormula>
    </tableColumn>
    <tableColumn id="14" xr3:uid="{DE45C048-2FA4-4D7E-93BC-81284FD19BB1}" name="7" dataDxfId="401">
      <calculatedColumnFormula>IF(AND(#REF!&gt;=$F22,#REF!&lt;=$G22), "X","")</calculatedColumnFormula>
    </tableColumn>
    <tableColumn id="15" xr3:uid="{F92E3A17-91FC-40AE-AC88-9975AEDEECDE}" name="8" dataDxfId="400">
      <calculatedColumnFormula>IF(AND(#REF!&gt;=$F22,#REF!&lt;=$G22), "X","")</calculatedColumnFormula>
    </tableColumn>
    <tableColumn id="16" xr3:uid="{393AB386-9479-417C-A1FB-D06F1ED4D995}" name="9" dataDxfId="399">
      <calculatedColumnFormula>IF(AND(#REF!&gt;=$F22,#REF!&lt;=$G22), "X","")</calculatedColumnFormula>
    </tableColumn>
    <tableColumn id="17" xr3:uid="{F4A6B0D2-1159-46F7-8141-C2EE42DD679C}" name="10" dataDxfId="398">
      <calculatedColumnFormula>IF(AND(#REF!&gt;=$F22,#REF!&lt;=$G22), "X","")</calculatedColumnFormula>
    </tableColumn>
    <tableColumn id="18" xr3:uid="{D89C5630-FCE7-4AF1-BB1C-AA5211C873DE}" name="11" dataDxfId="397">
      <calculatedColumnFormula>IF(AND(#REF!&gt;=$F22,#REF!&lt;=$G22), "X","")</calculatedColumnFormula>
    </tableColumn>
    <tableColumn id="19" xr3:uid="{222E7B34-8D44-4FF9-A952-FC0E1BD84899}" name="12" dataDxfId="396">
      <calculatedColumnFormula>IF(AND(#REF!&gt;=$F22,#REF!&lt;=$G22), "X","")</calculatedColumnFormula>
    </tableColumn>
    <tableColumn id="20" xr3:uid="{4099E164-CAE8-434D-918A-43C86A2C8EF3}" name="13" dataDxfId="395">
      <calculatedColumnFormula>IF(AND(#REF!&gt;=$F22,#REF!&lt;=$G22), "X","")</calculatedColumnFormula>
    </tableColumn>
    <tableColumn id="21" xr3:uid="{C4E97864-A3CD-47D7-9B7D-9D80EEAEA12E}" name="14" dataDxfId="394">
      <calculatedColumnFormula>IF(AND(#REF!&gt;=$F22,#REF!&lt;=$G22), "X","")</calculatedColumnFormula>
    </tableColumn>
    <tableColumn id="22" xr3:uid="{0B728F46-44A7-4457-9A90-36CBA0989D03}" name="15" dataDxfId="393">
      <calculatedColumnFormula>IF(AND(#REF!&gt;=$F22,#REF!&lt;=$G22), "X","")</calculatedColumnFormula>
    </tableColumn>
    <tableColumn id="23" xr3:uid="{0BDE146D-EC79-4D62-B177-6006ED11D0B0}" name="16" dataDxfId="392">
      <calculatedColumnFormula>IF(AND(#REF!&gt;=$F22,#REF!&lt;=$G22), "X","")</calculatedColumnFormula>
    </tableColumn>
    <tableColumn id="24" xr3:uid="{35107E27-2FC7-474F-918E-F8C61C78B978}" name="17" dataDxfId="391">
      <calculatedColumnFormula>IF(AND(#REF!&gt;=$F22,#REF!&lt;=$G22), "X","")</calculatedColumnFormula>
    </tableColumn>
    <tableColumn id="25" xr3:uid="{AC66D059-A626-4BBA-A13E-8B14611765C5}" name="18" dataDxfId="390">
      <calculatedColumnFormula>IF(AND(#REF!&gt;=$F22,#REF!&lt;=$G22), "X","")</calculatedColumnFormula>
    </tableColumn>
    <tableColumn id="26" xr3:uid="{693DD33A-E8F1-4ED2-8DEF-390EE95DAD1C}" name="19" dataDxfId="389">
      <calculatedColumnFormula>IF(AND(#REF!&gt;=$F22,#REF!&lt;=$G22), "X","")</calculatedColumnFormula>
    </tableColumn>
    <tableColumn id="27" xr3:uid="{0DF3BC50-8586-453F-B199-32F4102926B2}" name="20" dataDxfId="388">
      <calculatedColumnFormula>IF(AND(#REF!&gt;=$F22,#REF!&lt;=$G22), "X","")</calculatedColumnFormula>
    </tableColumn>
    <tableColumn id="28" xr3:uid="{4F25AB5C-9DB5-44F2-8257-8758B4562953}" name="21" dataDxfId="387">
      <calculatedColumnFormula>IF(AND(#REF!&gt;=$F22,#REF!&lt;=$G22), "X","")</calculatedColumnFormula>
    </tableColumn>
    <tableColumn id="29" xr3:uid="{54C3FD69-092E-4D92-8528-54C314447946}" name="22" dataDxfId="386">
      <calculatedColumnFormula>IF(AND(#REF!&gt;=$F22,#REF!&lt;=$G22), "X","")</calculatedColumnFormula>
    </tableColumn>
    <tableColumn id="30" xr3:uid="{B77599C7-593D-49B3-AD3B-75BAB8FF4F71}" name="23" dataDxfId="385">
      <calculatedColumnFormula>IF(AND(#REF!&gt;=$F22,#REF!&lt;=$G22), "X","")</calculatedColumnFormula>
    </tableColumn>
    <tableColumn id="31" xr3:uid="{3AA66E5D-F5D4-492F-801B-E8435C4512E4}" name="24" dataDxfId="384">
      <calculatedColumnFormula>IF(AND(#REF!&gt;=$F22,#REF!&lt;=$G22), "X","")</calculatedColumnFormula>
    </tableColumn>
    <tableColumn id="32" xr3:uid="{7E2BAF8C-EB04-4B34-A641-9B121AEDBEA4}" name="25" dataDxfId="383"/>
    <tableColumn id="33" xr3:uid="{B6C15688-C7E5-409F-84C8-2C0FB4DFD4C3}" name="26" dataDxfId="382"/>
    <tableColumn id="34" xr3:uid="{5B898CBD-B15F-47AC-BAE9-91361F1998C1}" name="27" dataDxfId="381"/>
    <tableColumn id="35" xr3:uid="{19903079-FD9D-4F5F-AB6C-83A56FAAA019}" name="28" dataDxfId="380"/>
    <tableColumn id="36" xr3:uid="{09A33F70-2142-4621-BDEC-7E56C8FB7674}" name="29" dataDxfId="379"/>
    <tableColumn id="37" xr3:uid="{9692485F-9914-45B4-A16A-BDA50F006595}" name="30" dataDxfId="378"/>
    <tableColumn id="38" xr3:uid="{0F05078B-80AC-4B26-BB6B-2731F18F81A6}" name="31" dataDxfId="377"/>
    <tableColumn id="39" xr3:uid="{F10A3EF3-493E-42FA-8864-5D63CBE9BC6D}" name="32" dataDxfId="376"/>
    <tableColumn id="40" xr3:uid="{A2FA5406-C19B-4063-9FFD-13A892AB28B9}" name="33" dataDxfId="375"/>
    <tableColumn id="41" xr3:uid="{3088BA34-239F-4540-BAE5-573F5470232B}" name="34" dataDxfId="374"/>
    <tableColumn id="42" xr3:uid="{BD27863F-DAC1-471C-8DD8-261F4064CBB1}" name="35" dataDxfId="373"/>
    <tableColumn id="43" xr3:uid="{F8C996B8-906A-4E77-81B6-36EE4EBA281C}" name="36" dataDxfId="372"/>
  </tableColumns>
  <tableStyleInfo name="Table Style 1" showFirstColumn="1" showLastColumn="0" showRowStripes="1" showColumnStripes="0"/>
  <extLst>
    <ext xmlns:x14="http://schemas.microsoft.com/office/spreadsheetml/2009/9/main" uri="{504A1905-F514-4f6f-8877-14C23A59335A}">
      <x14:table altText="Example Task 2" altTextSummary="Example table collecting information for each subtask within Task 2"/>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C63F77-4251-4151-9B38-6D8ED7CEECCA}" name="ExampleCRCBudget" displayName="ExampleCRCBudget" ref="A27:N54" totalsRowShown="0" headerRowDxfId="349" dataDxfId="348" headerRowBorderDxfId="371" tableBorderDxfId="370" totalsRowBorderDxfId="369">
  <autoFilter ref="A27:N54" xr:uid="{C25F0977-91BF-4673-9FA3-2893304092EE}"/>
  <tableColumns count="14">
    <tableColumn id="2" xr3:uid="{85BC9CAB-FA88-448C-A616-87A6BB29C045}" name="TASK #" dataDxfId="363"/>
    <tableColumn id="12" xr3:uid="{2483C8BB-48B9-4E53-A712-8B4BC6E72095}" name="Subtask Number(s)_x000a_Optional" dataDxfId="362"/>
    <tableColumn id="3" xr3:uid="{D439A3F3-6F16-46A3-8DB6-75167651BCBC}" name="Cost Category" dataDxfId="361"/>
    <tableColumn id="4" xr3:uid="{98CF3274-5819-4ABB-96F3-5A983A30F3D1}" name="Cost Description" dataDxfId="360" dataCellStyle="Currency"/>
    <tableColumn id="5" xr3:uid="{69F86428-FD33-4089-8C6E-C685275ACE79}" name="Cost per unit (Examples: Hourly rates, fees, etc.)" dataDxfId="359" dataCellStyle="Currency"/>
    <tableColumn id="6" xr3:uid="{4345EFBC-1C5F-4712-8AA1-3D8F1343B0CB}" name="Number of Units (Example: Hours worked, fee cost, number of meetings, etc.)" dataDxfId="358" dataCellStyle="Currency"/>
    <tableColumn id="11" xr3:uid="{E5E1DFDB-B2C8-49C0-AE58-E4CF5B3919C1}" name="Unit Type " dataDxfId="357"/>
    <tableColumn id="7" xr3:uid="{43BF5B30-50FE-4A91-A8C8-1E9D6356A872}" name="Total Project Cost" dataDxfId="356">
      <calculatedColumnFormula>#REF!*#REF!</calculatedColumnFormula>
    </tableColumn>
    <tableColumn id="8" xr3:uid="{12E56F30-81B8-4E15-8415-89BA8AF5F525}" name="Total FBH Funds Requested" dataDxfId="355" dataCellStyle="Currency"/>
    <tableColumn id="13" xr3:uid="{98323528-EB05-43C0-9DD6-FB2029CCC71A}" name="Other Committed Funds" dataDxfId="354" dataCellStyle="Currency">
      <calculatedColumnFormula>SUM(K28:L28)</calculatedColumnFormula>
    </tableColumn>
    <tableColumn id="9" xr3:uid="{C32D8659-8CD5-462D-B72B-F61F95E0C355}" name="Funding Source 1" dataDxfId="353" dataCellStyle="Currency"/>
    <tableColumn id="10" xr3:uid="{4307775C-0783-4067-9CCF-95C034285F45}" name="Funding Source 2" dataDxfId="352" dataCellStyle="Currency"/>
    <tableColumn id="14" xr3:uid="{62A79448-2881-4AC8-AEE6-DDCDA6CDF19F}" name="Funding Gap" dataDxfId="351" dataCellStyle="Currency">
      <calculatedColumnFormula>ExampleCRCBudget[[#This Row],[Total Project Cost]]-(ExampleCRCBudget[[#This Row],[Total FBH Funds Requested]]+ExampleCRCBudget[[#This Row],[Other Committed Funds]])</calculatedColumnFormula>
    </tableColumn>
    <tableColumn id="1" xr3:uid="{43123700-27BA-4E33-B90E-A8711EEDEE4A}" name="Fully Funded if FBH grant is awarded?" dataDxfId="350">
      <calculatedColumnFormula>ExampleCRCBudget[[#This Row],[Total Project Cost]]=SUM(ExampleCRCBudget[[#This Row],[Total FBH Funds Requested]:[Other Committed Funds]])</calculatedColumnFormula>
    </tableColumn>
  </tableColumns>
  <tableStyleInfo name="Table Style 1" showFirstColumn="1" showLastColumn="0" showRowStripes="1" showColumnStripes="0"/>
  <extLst>
    <ext xmlns:x14="http://schemas.microsoft.com/office/spreadsheetml/2009/9/main" uri="{504A1905-F514-4f6f-8877-14C23A59335A}">
      <x14:table altText="Sample CRC Budget 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94D346-54C1-4B7A-84B5-18FB4E318331}" name="ExampleCapThresholdSummaryTable" displayName="ExampleCapThresholdSummaryTable" ref="A21:D24" totalsRowShown="0" headerRowDxfId="343" dataDxfId="342" headerRowBorderDxfId="368" tableBorderDxfId="367" totalsRowBorderDxfId="366">
  <autoFilter ref="A21:D24" xr:uid="{9694D346-54C1-4B7A-84B5-18FB4E318331}">
    <filterColumn colId="0" hiddenButton="1"/>
    <filterColumn colId="1" hiddenButton="1"/>
    <filterColumn colId="2" hiddenButton="1"/>
    <filterColumn colId="3" hiddenButton="1"/>
  </autoFilter>
  <tableColumns count="4">
    <tableColumn id="1" xr3:uid="{5B1FEF06-C97F-4AA9-850E-438F27543943}" name="Budget Summary Table" dataDxfId="347"/>
    <tableColumn id="2" xr3:uid="{A4F1DD42-F317-435A-80A8-3810E1E529CA}" name="Direct Costs Requested" dataDxfId="346"/>
    <tableColumn id="3" xr3:uid="{D34F8820-6747-4FE7-A46D-869D0A3E25A1}" name="Indirect Costs Requested" dataDxfId="345"/>
    <tableColumn id="5" xr3:uid="{718D6A59-0EF6-41D0-ADA6-DBEE009531E4}" name="Total FBH Funds Requested" dataDxfId="344">
      <calculatedColumnFormula>SUM(B22,C22)</calculatedColumnFormula>
    </tableColumn>
  </tableColumns>
  <tableStyleInfo name="TableStyleMedium2" showFirstColumn="1" showLastColumn="0" showRowStripes="1" showColumnStripes="0"/>
  <extLst>
    <ext xmlns:x14="http://schemas.microsoft.com/office/spreadsheetml/2009/9/main" uri="{504A1905-F514-4f6f-8877-14C23A59335A}">
      <x14:table altText="Sample Cap/Threshold Summary 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76653E-E545-488B-AB9D-EE93F93A668A}" name="CostCategories" displayName="CostCategories" ref="B4:B12" totalsRowShown="0" headerRowDxfId="365">
  <autoFilter ref="B4:B12" xr:uid="{F776653E-E545-488B-AB9D-EE93F93A668A}">
    <filterColumn colId="0" hiddenButton="1"/>
  </autoFilter>
  <tableColumns count="1">
    <tableColumn id="1" xr3:uid="{9461FE90-7A93-4C91-BF0F-036792852091}" name="Cost Categories"/>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41E1603-E194-4B18-B710-BAFEE08CEE7B}" name="UnitType" displayName="UnitType" ref="B16:B29" totalsRowShown="0" headerRowDxfId="364">
  <autoFilter ref="B16:B29" xr:uid="{041E1603-E194-4B18-B710-BAFEE08CEE7B}"/>
  <tableColumns count="1">
    <tableColumn id="1" xr3:uid="{01E58083-63E6-4361-90D9-A63F461B8F2D}" name="Unit Type"/>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13A9EA0-078C-42B8-85DB-BD826D7E385B}" name="Task2" displayName="Task2" ref="A23:AQ28" totalsRowShown="0" headerRowDxfId="252" dataDxfId="251" tableBorderDxfId="486">
  <autoFilter ref="A23:AQ28" xr:uid="{A13A9EA0-078C-42B8-85DB-BD826D7E38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0CAF37AC-57B3-4ECC-AD9E-D90DB36EF696}" name="Subtask Number" dataDxfId="259">
      <calculatedColumnFormula>LEFT(ADDRESS(1,ROW(#REF!),4,1),(ROW(#REF!)&gt;26)+1)</calculatedColumnFormula>
    </tableColumn>
    <tableColumn id="2" xr3:uid="{7891A4ED-8E0D-4BA7-BB7A-ECB807D6F9EF}" name="Subtask Name" dataDxfId="258"/>
    <tableColumn id="3" xr3:uid="{40B357A1-F620-4A63-A5AD-D7BC88498EFD}" name="Description_x000a_Include detail of activities or deliverables" dataDxfId="257"/>
    <tableColumn id="4" xr3:uid="{83D0365C-7186-45A7-82B5-19028ED10852}" name="Deliverables / Milestones _x000a_Major outcomes and/or metrics used to demonstrate success" dataDxfId="256"/>
    <tableColumn id="5" xr3:uid="{6F0C5802-09A3-44BD-8B66-58EA8DEE8001}" name="Responsible Parties_x000a_List primary responsible parties only.  " dataDxfId="255"/>
    <tableColumn id="6" xr3:uid="{48DD87C0-BF38-496C-AB02-40550BCB190B}" name="Timeline: _x000a_Starting Month" dataDxfId="254"/>
    <tableColumn id="7" xr3:uid="{EA016224-0C2B-4564-9010-85054025313C}" name="Timeline:_x000a_Ending Month" dataDxfId="253"/>
    <tableColumn id="8" xr3:uid="{62F203FD-1D5E-4380-A42F-B0CB0C54448F}" name="1" dataDxfId="179">
      <calculatedColumnFormula>IF(AND(H$15&gt;=$F24,H$15&lt;=$G24),"X","")</calculatedColumnFormula>
    </tableColumn>
    <tableColumn id="9" xr3:uid="{A366214E-7BF7-42C3-9274-75CA2B028A87}" name="2" dataDxfId="178">
      <calculatedColumnFormula>IF(AND(I$15&gt;=$F24,I$15&lt;=$G24),"X","")</calculatedColumnFormula>
    </tableColumn>
    <tableColumn id="10" xr3:uid="{9735EDAB-146F-4276-AF54-63DE648ECD17}" name="3" dataDxfId="177">
      <calculatedColumnFormula>IF(AND(J$15&gt;=$F24,J$15&lt;=$G24),"X","")</calculatedColumnFormula>
    </tableColumn>
    <tableColumn id="11" xr3:uid="{2A6BCD49-3015-42F6-9966-BD4CD894086F}" name="4" dataDxfId="176">
      <calculatedColumnFormula>IF(AND(K$15&gt;=$F24,K$15&lt;=$G24),"X","")</calculatedColumnFormula>
    </tableColumn>
    <tableColumn id="12" xr3:uid="{7A49B6D4-6258-4FD3-89D9-688708874211}" name="5" dataDxfId="175">
      <calculatedColumnFormula>IF(AND(L$15&gt;=$F24,L$15&lt;=$G24),"X","")</calculatedColumnFormula>
    </tableColumn>
    <tableColumn id="13" xr3:uid="{82E8E5A2-05BA-459C-BD07-2494F129CF13}" name="6" dataDxfId="174">
      <calculatedColumnFormula>IF(AND(M$15&gt;=$F24,M$15&lt;=$G24),"X","")</calculatedColumnFormula>
    </tableColumn>
    <tableColumn id="14" xr3:uid="{8D02C5D6-6406-4AC8-BF81-F4A15960639B}" name="7" dataDxfId="173">
      <calculatedColumnFormula>IF(AND(N$15&gt;=$F24,N$15&lt;=$G24),"X","")</calculatedColumnFormula>
    </tableColumn>
    <tableColumn id="15" xr3:uid="{3FD85E41-F4C7-43C9-A57C-86AA189AC1CF}" name="8" dataDxfId="172">
      <calculatedColumnFormula>IF(AND(O$15&gt;=$F24,O$15&lt;=$G24),"X","")</calculatedColumnFormula>
    </tableColumn>
    <tableColumn id="16" xr3:uid="{DB1672A4-9E76-43D7-BB12-FE28BD5F95CF}" name="9" dataDxfId="171">
      <calculatedColumnFormula>IF(AND(P$15&gt;=$F24,P$15&lt;=$G24),"X","")</calculatedColumnFormula>
    </tableColumn>
    <tableColumn id="17" xr3:uid="{AE3C34E5-0BEF-4A2F-A22F-11AC4C88B0D7}" name="10" dataDxfId="170">
      <calculatedColumnFormula>IF(AND(Q$15&gt;=$F24,Q$15&lt;=$G24),"X","")</calculatedColumnFormula>
    </tableColumn>
    <tableColumn id="18" xr3:uid="{C5C595FB-2748-4C5B-ACD4-BBBE125849DE}" name="11" dataDxfId="169">
      <calculatedColumnFormula>IF(AND(R$15&gt;=$F24,R$15&lt;=$G24),"X","")</calculatedColumnFormula>
    </tableColumn>
    <tableColumn id="19" xr3:uid="{3527A38B-E3B6-41BE-B5BA-B72C10036D3F}" name="12" dataDxfId="168">
      <calculatedColumnFormula>IF(AND(S$15&gt;=$F24,S$15&lt;=$G24),"X","")</calculatedColumnFormula>
    </tableColumn>
    <tableColumn id="20" xr3:uid="{6167CD8A-F120-48A3-AF00-5BBE8A18AB6C}" name="13" dataDxfId="167">
      <calculatedColumnFormula>IF(AND(T$15&gt;=$F24,T$15&lt;=$G24),"X","")</calculatedColumnFormula>
    </tableColumn>
    <tableColumn id="21" xr3:uid="{8A5E58D6-B095-4781-AE8E-441E6104B740}" name="14" dataDxfId="166">
      <calculatedColumnFormula>IF(AND(U$15&gt;=$F24,U$15&lt;=$G24),"X","")</calculatedColumnFormula>
    </tableColumn>
    <tableColumn id="22" xr3:uid="{CEDB636D-77C7-433F-945A-10E74D50657D}" name="15" dataDxfId="165">
      <calculatedColumnFormula>IF(AND(V$15&gt;=$F24,V$15&lt;=$G24),"X","")</calculatedColumnFormula>
    </tableColumn>
    <tableColumn id="23" xr3:uid="{1346790E-A8C1-4355-9B9B-49F1D980568C}" name="16" dataDxfId="164">
      <calculatedColumnFormula>IF(AND(W$15&gt;=$F24,W$15&lt;=$G24),"X","")</calculatedColumnFormula>
    </tableColumn>
    <tableColumn id="24" xr3:uid="{7F3063CC-7D50-4DFA-B9B7-AD39C7D48909}" name="17" dataDxfId="163">
      <calculatedColumnFormula>IF(AND(X$15&gt;=$F24,X$15&lt;=$G24),"X","")</calculatedColumnFormula>
    </tableColumn>
    <tableColumn id="25" xr3:uid="{DDFDBE88-BC75-4BF3-9741-9604070D242B}" name="18" dataDxfId="162">
      <calculatedColumnFormula>IF(AND(Y$15&gt;=$F24,Y$15&lt;=$G24),"X","")</calculatedColumnFormula>
    </tableColumn>
    <tableColumn id="26" xr3:uid="{3DB04A38-5963-47EA-A8F1-B78D2A6A8C19}" name="19" dataDxfId="161">
      <calculatedColumnFormula>IF(AND(Z$15&gt;=$F24,Z$15&lt;=$G24),"X","")</calculatedColumnFormula>
    </tableColumn>
    <tableColumn id="27" xr3:uid="{E5103CB3-D3DB-4AC1-827E-FB31E438D69C}" name="20" dataDxfId="160">
      <calculatedColumnFormula>IF(AND(AA$15&gt;=$F24,AA$15&lt;=$G24),"X","")</calculatedColumnFormula>
    </tableColumn>
    <tableColumn id="28" xr3:uid="{3F391D45-0154-4CB4-8FC7-10F073B7CFC2}" name="21" dataDxfId="159">
      <calculatedColumnFormula>IF(AND(AB$15&gt;=$F24,AB$15&lt;=$G24),"X","")</calculatedColumnFormula>
    </tableColumn>
    <tableColumn id="29" xr3:uid="{C85C5484-B78F-4F66-8F62-7042FE8F0271}" name="22" dataDxfId="158">
      <calculatedColumnFormula>IF(AND(AC$15&gt;=$F24,AC$15&lt;=$G24),"X","")</calculatedColumnFormula>
    </tableColumn>
    <tableColumn id="30" xr3:uid="{41D0BD82-7977-4A01-BB47-8C5DEAA8777C}" name="23" dataDxfId="157">
      <calculatedColumnFormula>IF(AND(AD$15&gt;=$F24,AD$15&lt;=$G24),"X","")</calculatedColumnFormula>
    </tableColumn>
    <tableColumn id="31" xr3:uid="{82BB0958-B358-49D1-A28B-A48D48610A8A}" name="24" dataDxfId="156">
      <calculatedColumnFormula>IF(AND(AE$15&gt;=$F24,AE$15&lt;=$G24),"X","")</calculatedColumnFormula>
    </tableColumn>
    <tableColumn id="32" xr3:uid="{07D1CC52-4CA5-45DE-864D-B8BE52DB929B}" name="25" dataDxfId="155"/>
    <tableColumn id="33" xr3:uid="{9AA47BB4-1716-4875-83E8-69F3929ECDA1}" name="26" dataDxfId="154"/>
    <tableColumn id="34" xr3:uid="{F575FD90-80AA-46D5-8ECB-51C343523B15}" name="27" dataDxfId="153"/>
    <tableColumn id="35" xr3:uid="{4F1AE2A1-2C7F-469E-B765-EF8F4D5E6542}" name="28" dataDxfId="152"/>
    <tableColumn id="36" xr3:uid="{F86E603A-F2D4-4947-98C9-B5F1630D0BCB}" name="29" dataDxfId="151"/>
    <tableColumn id="37" xr3:uid="{B3D23D46-181B-4B29-A2E4-20D813445A00}" name="30" dataDxfId="150"/>
    <tableColumn id="38" xr3:uid="{9A6B2FFB-6021-479B-A16B-D3C59A65B798}" name="31" dataDxfId="149"/>
    <tableColumn id="39" xr3:uid="{9939C5C9-5D5E-48C3-AE48-C30D3EB52B91}" name="32" dataDxfId="148"/>
    <tableColumn id="40" xr3:uid="{5E3AE9D8-81D2-4688-9D33-680B809C0C63}" name="33" dataDxfId="147"/>
    <tableColumn id="41" xr3:uid="{DDEFC4AD-7850-4699-AC09-713B3FB9CF4E}" name="34" dataDxfId="146"/>
    <tableColumn id="42" xr3:uid="{265E4286-F910-445D-912A-65012401A919}" name="35" dataDxfId="145"/>
    <tableColumn id="43" xr3:uid="{520FDC89-5F32-42D7-8A35-3C9C27007551}" name="36" dataDxfId="144"/>
  </tableColumns>
  <tableStyleInfo name="Table Style 1" showFirstColumn="1" showLastColumn="0" showRowStripes="1" showColumnStripes="0"/>
  <extLst>
    <ext xmlns:x14="http://schemas.microsoft.com/office/spreadsheetml/2009/9/main" uri="{504A1905-F514-4f6f-8877-14C23A59335A}">
      <x14:table altText="Task 2" altTextSummary="Table collecting information for all subtasks within Task 2_x000d__x000a__x000d__x000a_"/>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12231DD-2A5A-46F8-8414-9D27157DEFDA}" name="Task3" displayName="Task3" ref="A30:AQ35" totalsRowShown="0" headerRowDxfId="243" dataDxfId="242" tableBorderDxfId="485">
  <autoFilter ref="A30:AQ35" xr:uid="{112231DD-2A5A-46F8-8414-9D27157DEF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C50A41E8-EC9E-4C24-91D2-CCF41FDB32C9}" name="Subtask Number" dataDxfId="250">
      <calculatedColumnFormula>LEFT(ADDRESS(1,ROW(#REF!),4,1),(ROW(#REF!)&gt;26)+1)</calculatedColumnFormula>
    </tableColumn>
    <tableColumn id="2" xr3:uid="{64932DC6-EAD6-4913-9BD1-5F016A0822E7}" name="Subtask Name" dataDxfId="249"/>
    <tableColumn id="3" xr3:uid="{B4C9ABA2-2AF0-480C-93BD-C99301C7B108}" name="Description_x000a_Include detail of activities or deliverables" dataDxfId="248"/>
    <tableColumn id="4" xr3:uid="{12A2B8A3-B7E0-4D5F-B4A9-329FB747877D}" name="Deliverables / Milestones _x000a_Major outcomes and/or metrics used to demonstrate success" dataDxfId="247"/>
    <tableColumn id="5" xr3:uid="{D9657622-571E-44FB-83AA-4E591459824B}" name="Responsible Parties_x000a_List primary responsible parties only.  " dataDxfId="246"/>
    <tableColumn id="6" xr3:uid="{C5E2D568-E505-4098-8B05-D421EF9BC741}" name="Timeline: _x000a_Starting Month" dataDxfId="245"/>
    <tableColumn id="7" xr3:uid="{2338D010-4F8F-4CCC-9AA3-89AC2A9DCC9B}" name="Timeline:_x000a_Ending Month" dataDxfId="244"/>
    <tableColumn id="8" xr3:uid="{324927D5-5529-4DC8-8A18-8879C413B4E6}" name="1" dataDxfId="143">
      <calculatedColumnFormula>IF(AND(H$15&gt;=$F31,H$15&lt;=$G31),"X","")</calculatedColumnFormula>
    </tableColumn>
    <tableColumn id="9" xr3:uid="{6639C65D-67A8-4A72-A1FA-0083379DF65F}" name="2" dataDxfId="142">
      <calculatedColumnFormula>IF(AND(I$15&gt;=$F31,I$15&lt;=$G31),"X","")</calculatedColumnFormula>
    </tableColumn>
    <tableColumn id="10" xr3:uid="{0151E09F-AEE4-420A-A351-6FF70A39F658}" name="3" dataDxfId="141">
      <calculatedColumnFormula>IF(AND(J$15&gt;=$F31,J$15&lt;=$G31),"X","")</calculatedColumnFormula>
    </tableColumn>
    <tableColumn id="11" xr3:uid="{FF2B7DDA-F8B2-4428-A5FC-59416F7F5803}" name="4" dataDxfId="140">
      <calculatedColumnFormula>IF(AND(K$15&gt;=$F31,K$15&lt;=$G31),"X","")</calculatedColumnFormula>
    </tableColumn>
    <tableColumn id="12" xr3:uid="{C97F13F6-6895-4551-9E81-94EFFE17EB9C}" name="5" dataDxfId="139">
      <calculatedColumnFormula>IF(AND(L$15&gt;=$F31,L$15&lt;=$G31),"X","")</calculatedColumnFormula>
    </tableColumn>
    <tableColumn id="13" xr3:uid="{F99C67E8-0830-42F1-8A43-821318B4DCC0}" name="6" dataDxfId="138">
      <calculatedColumnFormula>IF(AND(M$15&gt;=$F31,M$15&lt;=$G31),"X","")</calculatedColumnFormula>
    </tableColumn>
    <tableColumn id="14" xr3:uid="{63B94D09-E995-4DB3-996A-7091F0F2D712}" name="7" dataDxfId="137">
      <calculatedColumnFormula>IF(AND(N$15&gt;=$F31,N$15&lt;=$G31),"X","")</calculatedColumnFormula>
    </tableColumn>
    <tableColumn id="15" xr3:uid="{AB84C920-574B-4A08-914A-CA0643BBF2E4}" name="8" dataDxfId="136">
      <calculatedColumnFormula>IF(AND(O$15&gt;=$F31,O$15&lt;=$G31),"X","")</calculatedColumnFormula>
    </tableColumn>
    <tableColumn id="16" xr3:uid="{8A0FC27C-F603-446F-ACEC-109636AE9480}" name="9" dataDxfId="135">
      <calculatedColumnFormula>IF(AND(P$15&gt;=$F31,P$15&lt;=$G31),"X","")</calculatedColumnFormula>
    </tableColumn>
    <tableColumn id="17" xr3:uid="{4F0E0C81-28E5-4628-993F-EF961671CAD0}" name="10" dataDxfId="134">
      <calculatedColumnFormula>IF(AND(Q$15&gt;=$F31,Q$15&lt;=$G31),"X","")</calculatedColumnFormula>
    </tableColumn>
    <tableColumn id="18" xr3:uid="{1E2EC461-A40E-4CAD-A069-8F204582FB6E}" name="11" dataDxfId="133">
      <calculatedColumnFormula>IF(AND(R$15&gt;=$F31,R$15&lt;=$G31),"X","")</calculatedColumnFormula>
    </tableColumn>
    <tableColumn id="19" xr3:uid="{78AD713C-DA5C-4843-89AD-7AFC61E66687}" name="12" dataDxfId="132">
      <calculatedColumnFormula>IF(AND(S$15&gt;=$F31,S$15&lt;=$G31),"X","")</calculatedColumnFormula>
    </tableColumn>
    <tableColumn id="20" xr3:uid="{9ACC460E-0B9F-43B7-BA8B-D521FA0CE765}" name="13" dataDxfId="131">
      <calculatedColumnFormula>IF(AND(T$15&gt;=$F31,T$15&lt;=$G31),"X","")</calculatedColumnFormula>
    </tableColumn>
    <tableColumn id="21" xr3:uid="{0517D181-3963-46BF-983B-33F394E5A89B}" name="14" dataDxfId="130">
      <calculatedColumnFormula>IF(AND(U$15&gt;=$F31,U$15&lt;=$G31),"X","")</calculatedColumnFormula>
    </tableColumn>
    <tableColumn id="22" xr3:uid="{06F048F6-3739-48CD-A789-F88F5411B9D2}" name="15" dataDxfId="129">
      <calculatedColumnFormula>IF(AND(V$15&gt;=$F31,V$15&lt;=$G31),"X","")</calculatedColumnFormula>
    </tableColumn>
    <tableColumn id="23" xr3:uid="{D5AA7A14-66A7-4A3C-AA67-3A3DD64FCF5C}" name="16" dataDxfId="128">
      <calculatedColumnFormula>IF(AND(W$15&gt;=$F31,W$15&lt;=$G31),"X","")</calculatedColumnFormula>
    </tableColumn>
    <tableColumn id="24" xr3:uid="{D259DCBC-CB7F-4880-BA61-02DD0AE8D942}" name="17" dataDxfId="127">
      <calculatedColumnFormula>IF(AND(X$15&gt;=$F31,X$15&lt;=$G31),"X","")</calculatedColumnFormula>
    </tableColumn>
    <tableColumn id="25" xr3:uid="{B64807F2-57A3-410F-BF30-F880332F992A}" name="18" dataDxfId="126">
      <calculatedColumnFormula>IF(AND(Y$15&gt;=$F31,Y$15&lt;=$G31),"X","")</calculatedColumnFormula>
    </tableColumn>
    <tableColumn id="26" xr3:uid="{77F66621-5F65-4609-BE0C-F35F35F854B8}" name="19" dataDxfId="125">
      <calculatedColumnFormula>IF(AND(Z$15&gt;=$F31,Z$15&lt;=$G31),"X","")</calculatedColumnFormula>
    </tableColumn>
    <tableColumn id="27" xr3:uid="{3DB9D09B-B2C1-4CF8-A2A7-B8C59C3976E0}" name="20" dataDxfId="124">
      <calculatedColumnFormula>IF(AND(AA$15&gt;=$F31,AA$15&lt;=$G31),"X","")</calculatedColumnFormula>
    </tableColumn>
    <tableColumn id="28" xr3:uid="{72BBCF40-EE19-4A7F-AE18-E415572FADE3}" name="21" dataDxfId="123">
      <calculatedColumnFormula>IF(AND(AB$15&gt;=$F31,AB$15&lt;=$G31),"X","")</calculatedColumnFormula>
    </tableColumn>
    <tableColumn id="29" xr3:uid="{22CE733B-DC1B-44BC-AA96-3EDE9F4E7189}" name="22" dataDxfId="122">
      <calculatedColumnFormula>IF(AND(AC$15&gt;=$F31,AC$15&lt;=$G31),"X","")</calculatedColumnFormula>
    </tableColumn>
    <tableColumn id="30" xr3:uid="{159A0AA2-F090-446B-9592-2E151F46E7C6}" name="23" dataDxfId="121">
      <calculatedColumnFormula>IF(AND(AD$15&gt;=$F31,AD$15&lt;=$G31),"X","")</calculatedColumnFormula>
    </tableColumn>
    <tableColumn id="31" xr3:uid="{F533AE78-7090-4C99-ABB8-F7292E4DCE4C}" name="24" dataDxfId="120">
      <calculatedColumnFormula>IF(AND(AE$15&gt;=$F31,AE$15&lt;=$G31),"X","")</calculatedColumnFormula>
    </tableColumn>
    <tableColumn id="32" xr3:uid="{DC91E52D-77C7-4AB1-9FCE-0D4CD4A6E448}" name="25" dataDxfId="119"/>
    <tableColumn id="33" xr3:uid="{15B0F27E-15FD-4E67-8C50-AA7C682943AF}" name="26" dataDxfId="118"/>
    <tableColumn id="34" xr3:uid="{FAF3C4A5-8EB0-4995-B735-55FCB7DA64A7}" name="27" dataDxfId="117"/>
    <tableColumn id="35" xr3:uid="{04FBF6DC-CD45-4885-B2B2-B9A0E7C61C12}" name="28" dataDxfId="116"/>
    <tableColumn id="36" xr3:uid="{7950A257-BF72-4606-9234-997F7F6AB808}" name="29" dataDxfId="115"/>
    <tableColumn id="37" xr3:uid="{D6426720-5ACB-45FE-82D6-5760DF1E52D0}" name="30" dataDxfId="114"/>
    <tableColumn id="38" xr3:uid="{07CCB1CC-3D7C-4FBA-B21C-EA4AD58816E9}" name="31" dataDxfId="113"/>
    <tableColumn id="39" xr3:uid="{25835960-C9E4-4179-AB00-4837691719CA}" name="32" dataDxfId="112"/>
    <tableColumn id="40" xr3:uid="{B1056535-2B82-492F-8C1C-BDCD92051C6F}" name="33" dataDxfId="111"/>
    <tableColumn id="41" xr3:uid="{B8123C4F-0F48-478E-93D7-E9212FA7FEF9}" name="34" dataDxfId="110"/>
    <tableColumn id="42" xr3:uid="{ED257A5E-CEB4-410E-8C26-0C556BF49F83}" name="35" dataDxfId="109"/>
    <tableColumn id="43" xr3:uid="{8EBC0DE0-A891-4DC0-AF66-95F1E798D4B2}" name="36" dataDxfId="108"/>
  </tableColumns>
  <tableStyleInfo name="Table Style 1" showFirstColumn="1" showLastColumn="0" showRowStripes="1" showColumnStripes="0"/>
  <extLst>
    <ext xmlns:x14="http://schemas.microsoft.com/office/spreadsheetml/2009/9/main" uri="{504A1905-F514-4f6f-8877-14C23A59335A}">
      <x14:table altText="Task 3" altTextSummary="Table collecting information for all subtasks within Task 3"/>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3D4200F-C49F-44BC-8D42-7215448550D6}" name="Task4" displayName="Task4" ref="A37:AQ42" totalsRowShown="0" headerRowDxfId="234" dataDxfId="233" tableBorderDxfId="484">
  <autoFilter ref="A37:AQ42" xr:uid="{13D4200F-C49F-44BC-8D42-7215448550D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9511AEAE-C0E2-4CDE-992E-F66E255609F5}" name="Subtask Number" dataDxfId="241">
      <calculatedColumnFormula>LEFT(ADDRESS(1,ROW(#REF!),4,1),(ROW(#REF!)&gt;26)+1)</calculatedColumnFormula>
    </tableColumn>
    <tableColumn id="2" xr3:uid="{DFD105EF-7BE5-4191-BD46-C3F60314FAB7}" name="Subtask Name" dataDxfId="240"/>
    <tableColumn id="3" xr3:uid="{3FF2D4E6-A492-4535-9867-DED63A329F01}" name="Description_x000a_Include detail of activities or deliverables" dataDxfId="239"/>
    <tableColumn id="4" xr3:uid="{1F2EE580-F132-4A31-88DD-155CC8A5BF84}" name="Deliverables / Milestones _x000a_Major outcomes and/or metrics used to demonstrate success" dataDxfId="238"/>
    <tableColumn id="5" xr3:uid="{74B9573D-65CC-4DF5-9275-9DD4919DFAEE}" name="Responsible Parties_x000a_List primary responsible parties only.  " dataDxfId="237"/>
    <tableColumn id="6" xr3:uid="{4F0F19D3-C904-4D5F-B0B6-AC35CD9322D6}" name="Timeline: _x000a_Starting Month" dataDxfId="236"/>
    <tableColumn id="7" xr3:uid="{200B3A03-8566-4614-823F-EA6A1F5C4A76}" name="Timeline:_x000a_Ending Month" dataDxfId="235"/>
    <tableColumn id="8" xr3:uid="{1C0960B4-2CA9-4DE1-980B-33F8BC599E8E}" name="1" dataDxfId="107">
      <calculatedColumnFormula>IF(AND(H$15&gt;=$F38,H$15&lt;=$G38),"X","")</calculatedColumnFormula>
    </tableColumn>
    <tableColumn id="9" xr3:uid="{13CE022F-4D2C-4362-9E21-86793695774A}" name="2" dataDxfId="106">
      <calculatedColumnFormula>IF(AND(I$15&gt;=$F38,I$15&lt;=$G38),"X","")</calculatedColumnFormula>
    </tableColumn>
    <tableColumn id="10" xr3:uid="{427396CD-3DF6-4D69-8D73-8AEE8FC8A968}" name="3" dataDxfId="105">
      <calculatedColumnFormula>IF(AND(J$15&gt;=$F38,J$15&lt;=$G38),"X","")</calculatedColumnFormula>
    </tableColumn>
    <tableColumn id="11" xr3:uid="{E74C477A-714A-4A08-9323-22C3972A57FE}" name="4" dataDxfId="104">
      <calculatedColumnFormula>IF(AND(K$15&gt;=$F38,K$15&lt;=$G38),"X","")</calculatedColumnFormula>
    </tableColumn>
    <tableColumn id="12" xr3:uid="{A717AF19-C34C-48A8-9C3F-5D91ECFA0623}" name="5" dataDxfId="103">
      <calculatedColumnFormula>IF(AND(L$15&gt;=$F38,L$15&lt;=$G38),"X","")</calculatedColumnFormula>
    </tableColumn>
    <tableColumn id="13" xr3:uid="{36A6D660-7921-4AB9-B124-5B307CFD333B}" name="6" dataDxfId="102">
      <calculatedColumnFormula>IF(AND(M$15&gt;=$F38,M$15&lt;=$G38),"X","")</calculatedColumnFormula>
    </tableColumn>
    <tableColumn id="14" xr3:uid="{66AE80FD-E22C-417F-A83B-EABC32263580}" name="7" dataDxfId="101">
      <calculatedColumnFormula>IF(AND(N$15&gt;=$F38,N$15&lt;=$G38),"X","")</calculatedColumnFormula>
    </tableColumn>
    <tableColumn id="15" xr3:uid="{A122F9C1-C992-4C86-875A-50C8C51309F5}" name="8" dataDxfId="100">
      <calculatedColumnFormula>IF(AND(O$15&gt;=$F38,O$15&lt;=$G38),"X","")</calculatedColumnFormula>
    </tableColumn>
    <tableColumn id="16" xr3:uid="{B549F8FA-A673-4536-A94C-DA0A28F6A625}" name="9" dataDxfId="99">
      <calculatedColumnFormula>IF(AND(P$15&gt;=$F38,P$15&lt;=$G38),"X","")</calculatedColumnFormula>
    </tableColumn>
    <tableColumn id="17" xr3:uid="{50F10334-6AD3-4758-8B31-B3DA86D31B43}" name="10" dataDxfId="98">
      <calculatedColumnFormula>IF(AND(Q$15&gt;=$F38,Q$15&lt;=$G38),"X","")</calculatedColumnFormula>
    </tableColumn>
    <tableColumn id="18" xr3:uid="{166A9E5D-8845-413C-A170-94B2AF9DA980}" name="11" dataDxfId="97">
      <calculatedColumnFormula>IF(AND(R$15&gt;=$F38,R$15&lt;=$G38),"X","")</calculatedColumnFormula>
    </tableColumn>
    <tableColumn id="19" xr3:uid="{058DE8D9-3F43-4A23-A8D7-97F9BD96DC26}" name="12" dataDxfId="96">
      <calculatedColumnFormula>IF(AND(S$15&gt;=$F38,S$15&lt;=$G38),"X","")</calculatedColumnFormula>
    </tableColumn>
    <tableColumn id="20" xr3:uid="{2C5BF1F6-9698-4286-8C4D-F0EBDA86EDA5}" name="13" dataDxfId="95">
      <calculatedColumnFormula>IF(AND(T$15&gt;=$F38,T$15&lt;=$G38),"X","")</calculatedColumnFormula>
    </tableColumn>
    <tableColumn id="21" xr3:uid="{5B379038-7CBA-4371-AD74-E48D259977F1}" name="14" dataDxfId="94">
      <calculatedColumnFormula>IF(AND(U$15&gt;=$F38,U$15&lt;=$G38),"X","")</calculatedColumnFormula>
    </tableColumn>
    <tableColumn id="22" xr3:uid="{E9AD3766-3EF8-4E00-B7DE-F749DBA0486A}" name="15" dataDxfId="93">
      <calculatedColumnFormula>IF(AND(V$15&gt;=$F38,V$15&lt;=$G38),"X","")</calculatedColumnFormula>
    </tableColumn>
    <tableColumn id="23" xr3:uid="{16956DE4-DC5C-46FD-B0E8-6EF248610ABE}" name="16" dataDxfId="92">
      <calculatedColumnFormula>IF(AND(W$15&gt;=$F38,W$15&lt;=$G38),"X","")</calculatedColumnFormula>
    </tableColumn>
    <tableColumn id="24" xr3:uid="{F63D8A70-801C-48FB-9C7F-F012CC0C5806}" name="17" dataDxfId="91">
      <calculatedColumnFormula>IF(AND(X$15&gt;=$F38,X$15&lt;=$G38),"X","")</calculatedColumnFormula>
    </tableColumn>
    <tableColumn id="25" xr3:uid="{9907CF1D-8166-4C9D-8BE4-C2F9E4F319B6}" name="18" dataDxfId="90">
      <calculatedColumnFormula>IF(AND(Y$15&gt;=$F38,Y$15&lt;=$G38),"X","")</calculatedColumnFormula>
    </tableColumn>
    <tableColumn id="26" xr3:uid="{126EA756-45D7-4D07-A64D-699E3B8A67BD}" name="19" dataDxfId="89">
      <calculatedColumnFormula>IF(AND(Z$15&gt;=$F38,Z$15&lt;=$G38),"X","")</calculatedColumnFormula>
    </tableColumn>
    <tableColumn id="27" xr3:uid="{9F22F944-A4EA-4A1E-BA3C-EE5EE370815A}" name="20" dataDxfId="88">
      <calculatedColumnFormula>IF(AND(AA$15&gt;=$F38,AA$15&lt;=$G38),"X","")</calculatedColumnFormula>
    </tableColumn>
    <tableColumn id="28" xr3:uid="{9C631B3C-FDF7-45CF-AD2B-CE07853A5DCC}" name="21" dataDxfId="87">
      <calculatedColumnFormula>IF(AND(AB$15&gt;=$F38,AB$15&lt;=$G38),"X","")</calculatedColumnFormula>
    </tableColumn>
    <tableColumn id="29" xr3:uid="{BBE28C5F-158F-4752-9290-BAC5BEC2AB71}" name="22" dataDxfId="86">
      <calculatedColumnFormula>IF(AND(AC$15&gt;=$F38,AC$15&lt;=$G38),"X","")</calculatedColumnFormula>
    </tableColumn>
    <tableColumn id="30" xr3:uid="{C47548B0-5E1A-4686-9090-9BD19037BA88}" name="23" dataDxfId="85">
      <calculatedColumnFormula>IF(AND(AD$15&gt;=$F38,AD$15&lt;=$G38),"X","")</calculatedColumnFormula>
    </tableColumn>
    <tableColumn id="31" xr3:uid="{A9B54896-B749-4E72-A9EF-F6C4E6E4A6A7}" name="24" dataDxfId="84">
      <calculatedColumnFormula>IF(AND(AE$15&gt;=$F38,AE$15&lt;=$G38),"X","")</calculatedColumnFormula>
    </tableColumn>
    <tableColumn id="32" xr3:uid="{BE7C2FE4-0BBE-4B27-A2A5-407A406E3C6E}" name="25" dataDxfId="83"/>
    <tableColumn id="33" xr3:uid="{4868B04E-9523-4C61-BD7F-713A855D8A25}" name="26" dataDxfId="82"/>
    <tableColumn id="34" xr3:uid="{2B96CC3F-E7D0-4F2F-BDA0-203A48004B66}" name="27" dataDxfId="81"/>
    <tableColumn id="35" xr3:uid="{8E7FB117-4273-491F-BDCD-AEC87AF721B0}" name="28" dataDxfId="80"/>
    <tableColumn id="36" xr3:uid="{BE9178B9-2ABF-4FF6-849E-82AA3AB80B21}" name="29" dataDxfId="79"/>
    <tableColumn id="37" xr3:uid="{DC98E892-2BDA-4894-A5BE-CDD15D238150}" name="30" dataDxfId="78"/>
    <tableColumn id="38" xr3:uid="{8A4813B2-098B-478F-860A-91E4882148BC}" name="31" dataDxfId="77"/>
    <tableColumn id="39" xr3:uid="{B1A497D0-10D9-4AA3-8F3C-3A225B3BF52D}" name="32" dataDxfId="76"/>
    <tableColumn id="40" xr3:uid="{EB2A3DC3-398B-4EE1-AE4F-113B078054EF}" name="33" dataDxfId="75"/>
    <tableColumn id="41" xr3:uid="{F771D404-8547-485E-B986-08CCB1B291C9}" name="34" dataDxfId="74"/>
    <tableColumn id="42" xr3:uid="{D6093BE4-CC5C-4385-9712-0986C90F9A0D}" name="35" dataDxfId="73"/>
    <tableColumn id="43" xr3:uid="{53AD8F68-A336-4EA0-B9D2-3891FF9A7621}" name="36" dataDxfId="72"/>
  </tableColumns>
  <tableStyleInfo name="Table Style 1" showFirstColumn="1" showLastColumn="0" showRowStripes="1" showColumnStripes="0"/>
  <extLst>
    <ext xmlns:x14="http://schemas.microsoft.com/office/spreadsheetml/2009/9/main" uri="{504A1905-F514-4f6f-8877-14C23A59335A}">
      <x14:table altText="Task 4" altTextSummary="Table collecting information for all subtasks within Task 4"/>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C6A83AB-22B6-44B3-9906-4BFBE31DF710}" name="Task5" displayName="Task5" ref="A44:AQ49" totalsRowShown="0" headerRowDxfId="225" dataDxfId="224" tableBorderDxfId="483">
  <autoFilter ref="A44:AQ49" xr:uid="{2C6A83AB-22B6-44B3-9906-4BFBE31DF7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95B7B655-2397-40E7-81DB-EA94B9E557BD}" name="Subtask Number" dataDxfId="232">
      <calculatedColumnFormula>LEFT(ADDRESS(1,ROW(#REF!),4,1),(ROW(#REF!)&gt;26)+1)</calculatedColumnFormula>
    </tableColumn>
    <tableColumn id="2" xr3:uid="{8756FA63-C71B-4A59-AD38-49795E8F8035}" name="Subtask Name" dataDxfId="231"/>
    <tableColumn id="3" xr3:uid="{7737072D-E0EB-492A-8177-347C5D8B7F35}" name="Description_x000a_Include detail of activities or deliverables" dataDxfId="230"/>
    <tableColumn id="4" xr3:uid="{EBA8D8C0-FBBE-44C2-93F5-95AFBA247491}" name="Deliverables / Milestones _x000a_Major outcomes and/or metrics used to demonstrate success" dataDxfId="229"/>
    <tableColumn id="5" xr3:uid="{604EB319-35C1-4723-A3A2-7A9D26D9B862}" name="Responsible Parties_x000a_List primary responsible parties only.  " dataDxfId="228"/>
    <tableColumn id="6" xr3:uid="{5B970466-D001-402A-9F35-EA23D612BDFA}" name="Timeline: _x000a_Starting Month" dataDxfId="227"/>
    <tableColumn id="7" xr3:uid="{AA889013-83BF-4F06-B3F1-401508C3F356}" name="Timeline:_x000a_Ending Month" dataDxfId="226"/>
    <tableColumn id="8" xr3:uid="{DB95C12A-EBF1-42F5-B314-114A5C1B731F}" name="1" dataDxfId="71">
      <calculatedColumnFormula>IF(AND(H$15&gt;=$F45,H$15&lt;=$G45),"X","")</calculatedColumnFormula>
    </tableColumn>
    <tableColumn id="9" xr3:uid="{AED3007E-E5E9-43DA-A9E6-0ABC0319A3C3}" name="2" dataDxfId="70">
      <calculatedColumnFormula>IF(AND(I$15&gt;=$F45,I$15&lt;=$G45),"X","")</calculatedColumnFormula>
    </tableColumn>
    <tableColumn id="10" xr3:uid="{A1A69816-BCCB-4B12-82DB-63813A53BCF3}" name="3" dataDxfId="69">
      <calculatedColumnFormula>IF(AND(J$15&gt;=$F45,J$15&lt;=$G45),"X","")</calculatedColumnFormula>
    </tableColumn>
    <tableColumn id="11" xr3:uid="{0375F8FC-DEFE-4DC0-A064-6CC30FC268D2}" name="4" dataDxfId="68">
      <calculatedColumnFormula>IF(AND(K$15&gt;=$F45,K$15&lt;=$G45),"X","")</calculatedColumnFormula>
    </tableColumn>
    <tableColumn id="12" xr3:uid="{EFF94094-C7E0-4A10-AFC8-BE48009DA088}" name="5" dataDxfId="67">
      <calculatedColumnFormula>IF(AND(L$15&gt;=$F45,L$15&lt;=$G45),"X","")</calculatedColumnFormula>
    </tableColumn>
    <tableColumn id="13" xr3:uid="{EF1A15FB-24C6-45BD-9A06-FC8EB6FC5F99}" name="6" dataDxfId="66">
      <calculatedColumnFormula>IF(AND(M$15&gt;=$F45,M$15&lt;=$G45),"X","")</calculatedColumnFormula>
    </tableColumn>
    <tableColumn id="14" xr3:uid="{2488CA1E-FA3D-4F94-895B-3D4E0A7915D4}" name="7" dataDxfId="65">
      <calculatedColumnFormula>IF(AND(N$15&gt;=$F45,N$15&lt;=$G45),"X","")</calculatedColumnFormula>
    </tableColumn>
    <tableColumn id="15" xr3:uid="{80984436-3FA9-4AC5-89AE-60835F6DB4EB}" name="8" dataDxfId="64">
      <calculatedColumnFormula>IF(AND(O$15&gt;=$F45,O$15&lt;=$G45),"X","")</calculatedColumnFormula>
    </tableColumn>
    <tableColumn id="16" xr3:uid="{EBE80EEE-EF7F-4C7A-9197-77796DB7E724}" name="9" dataDxfId="63">
      <calculatedColumnFormula>IF(AND(P$15&gt;=$F45,P$15&lt;=$G45),"X","")</calculatedColumnFormula>
    </tableColumn>
    <tableColumn id="17" xr3:uid="{93EE8777-1CEF-4C16-BC22-EB92703C6357}" name="10" dataDxfId="62">
      <calculatedColumnFormula>IF(AND(Q$15&gt;=$F45,Q$15&lt;=$G45),"X","")</calculatedColumnFormula>
    </tableColumn>
    <tableColumn id="18" xr3:uid="{709F0460-FB72-4FFD-96BD-8EA9837D22FB}" name="11" dataDxfId="61">
      <calculatedColumnFormula>IF(AND(R$15&gt;=$F45,R$15&lt;=$G45),"X","")</calculatedColumnFormula>
    </tableColumn>
    <tableColumn id="19" xr3:uid="{4B078D29-8974-4394-B854-978FB0BD9C9F}" name="12" dataDxfId="60">
      <calculatedColumnFormula>IF(AND(S$15&gt;=$F45,S$15&lt;=$G45),"X","")</calculatedColumnFormula>
    </tableColumn>
    <tableColumn id="20" xr3:uid="{EB85F7FB-2DAD-4263-A266-CD41A08DE7EB}" name="13" dataDxfId="59">
      <calculatedColumnFormula>IF(AND(T$15&gt;=$F45,T$15&lt;=$G45),"X","")</calculatedColumnFormula>
    </tableColumn>
    <tableColumn id="21" xr3:uid="{B41E81E3-3DFB-4DCB-A267-2A1271BF7D5C}" name="14" dataDxfId="58">
      <calculatedColumnFormula>IF(AND(U$15&gt;=$F45,U$15&lt;=$G45),"X","")</calculatedColumnFormula>
    </tableColumn>
    <tableColumn id="22" xr3:uid="{F043C766-ED63-471F-A915-2BEF4615E7F4}" name="15" dataDxfId="57">
      <calculatedColumnFormula>IF(AND(V$15&gt;=$F45,V$15&lt;=$G45),"X","")</calculatedColumnFormula>
    </tableColumn>
    <tableColumn id="23" xr3:uid="{3F8AD451-A7C7-4CCA-923D-111804A02879}" name="16" dataDxfId="56">
      <calculatedColumnFormula>IF(AND(W$15&gt;=$F45,W$15&lt;=$G45),"X","")</calculatedColumnFormula>
    </tableColumn>
    <tableColumn id="24" xr3:uid="{B7D8D169-5283-4C1E-A182-ACC4857B2228}" name="17" dataDxfId="55">
      <calculatedColumnFormula>IF(AND(X$15&gt;=$F45,X$15&lt;=$G45),"X","")</calculatedColumnFormula>
    </tableColumn>
    <tableColumn id="25" xr3:uid="{3F1F0672-2486-47CD-8D8B-6CE8AD88E697}" name="18" dataDxfId="54">
      <calculatedColumnFormula>IF(AND(Y$15&gt;=$F45,Y$15&lt;=$G45),"X","")</calculatedColumnFormula>
    </tableColumn>
    <tableColumn id="26" xr3:uid="{CCDD0732-E9DB-45A9-804B-4D8AF9034D51}" name="19" dataDxfId="53">
      <calculatedColumnFormula>IF(AND(Z$15&gt;=$F45,Z$15&lt;=$G45),"X","")</calculatedColumnFormula>
    </tableColumn>
    <tableColumn id="27" xr3:uid="{EA5D4061-A34C-45E5-9159-D3D526996E46}" name="20" dataDxfId="52">
      <calculatedColumnFormula>IF(AND(AA$15&gt;=$F45,AA$15&lt;=$G45),"X","")</calculatedColumnFormula>
    </tableColumn>
    <tableColumn id="28" xr3:uid="{ABB263CB-325D-4D25-B558-80B67F58A07B}" name="21" dataDxfId="51">
      <calculatedColumnFormula>IF(AND(AB$15&gt;=$F45,AB$15&lt;=$G45),"X","")</calculatedColumnFormula>
    </tableColumn>
    <tableColumn id="29" xr3:uid="{4480AE32-6DA9-49E5-84B3-C2EFE8D30865}" name="22" dataDxfId="50">
      <calculatedColumnFormula>IF(AND(AC$15&gt;=$F45,AC$15&lt;=$G45),"X","")</calculatedColumnFormula>
    </tableColumn>
    <tableColumn id="30" xr3:uid="{7E253C3B-4C97-4D31-B468-3E4D7704D37F}" name="23" dataDxfId="49">
      <calculatedColumnFormula>IF(AND(AD$15&gt;=$F45,AD$15&lt;=$G45),"X","")</calculatedColumnFormula>
    </tableColumn>
    <tableColumn id="31" xr3:uid="{6D6C7D91-18DC-4969-803E-FCBE5317FA87}" name="24" dataDxfId="48">
      <calculatedColumnFormula>IF(AND(AE$15&gt;=$F45,AE$15&lt;=$G45),"X","")</calculatedColumnFormula>
    </tableColumn>
    <tableColumn id="32" xr3:uid="{B8EC097F-DD8C-4E5C-9E03-D7CBB46A5477}" name="25" dataDxfId="47"/>
    <tableColumn id="33" xr3:uid="{CCCD652C-6931-418B-9072-CEBA5E26CE17}" name="26" dataDxfId="46"/>
    <tableColumn id="34" xr3:uid="{BCDB89BE-67A5-437B-B58A-DE00EAEBFB4A}" name="27" dataDxfId="45"/>
    <tableColumn id="35" xr3:uid="{02DECD0B-12CC-483F-B92B-138CF0DFD3BF}" name="28" dataDxfId="44"/>
    <tableColumn id="36" xr3:uid="{6B4B48D1-FA33-43DD-85ED-5467F81312E8}" name="29" dataDxfId="43"/>
    <tableColumn id="37" xr3:uid="{5559CC4C-196A-489B-ABCB-D05116D3DD60}" name="30" dataDxfId="42"/>
    <tableColumn id="38" xr3:uid="{E26574E4-968B-4B84-AED0-80E746C604B4}" name="31" dataDxfId="41"/>
    <tableColumn id="39" xr3:uid="{4AA930D7-E320-4803-8143-D3AF3121EDCA}" name="32" dataDxfId="40"/>
    <tableColumn id="40" xr3:uid="{49FEB6EC-E637-4886-9662-E5DDD1C2A70C}" name="33" dataDxfId="39"/>
    <tableColumn id="41" xr3:uid="{24C4761F-9097-4454-A445-8E9102E90514}" name="34" dataDxfId="38"/>
    <tableColumn id="42" xr3:uid="{A681AFD5-2A7A-4938-A8AF-0826D0C94ACD}" name="35" dataDxfId="37"/>
    <tableColumn id="43" xr3:uid="{DCBDDD76-CE9F-445F-9671-139472803B27}" name="36" dataDxfId="36"/>
  </tableColumns>
  <tableStyleInfo name="Table Style 1" showFirstColumn="1" showLastColumn="0" showRowStripes="1" showColumnStripes="0"/>
  <extLst>
    <ext xmlns:x14="http://schemas.microsoft.com/office/spreadsheetml/2009/9/main" uri="{504A1905-F514-4f6f-8877-14C23A59335A}">
      <x14:table altText="Task 5" altTextSummary="Table collecting information for all subtasks within Task 5"/>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5196ECF-A340-4599-94B5-9AF714B42EB8}" name="Task6" displayName="Task6" ref="A51:AQ56" totalsRowShown="0" headerRowDxfId="216" dataDxfId="215" tableBorderDxfId="482">
  <autoFilter ref="A51:AQ56" xr:uid="{A5196ECF-A340-4599-94B5-9AF714B42E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479323F2-5B7F-42A1-B52E-4C24EDAA2A51}" name="Subtask Number" dataDxfId="223">
      <calculatedColumnFormula>LEFT(ADDRESS(1,ROW(#REF!),4,1),(ROW(#REF!)&gt;26)+1)</calculatedColumnFormula>
    </tableColumn>
    <tableColumn id="2" xr3:uid="{D2D2C33B-3B9B-4476-90B0-87C7857954B1}" name="Subtask Name" dataDxfId="222"/>
    <tableColumn id="3" xr3:uid="{133F7366-4798-4EBA-B84F-E9C5FF5A77C2}" name="Description_x000a_Include detail of activities or deliverables" dataDxfId="221"/>
    <tableColumn id="4" xr3:uid="{80865919-8834-458C-82E0-BAC6804525EA}" name="Deliverables / Milestones _x000a_Major outcomes and/or metrics used to demonstrate success" dataDxfId="220"/>
    <tableColumn id="5" xr3:uid="{79D87D76-930D-4991-A331-B148240EC57C}" name="Responsible Parties_x000a_List primary responsible parties only.  " dataDxfId="219"/>
    <tableColumn id="6" xr3:uid="{632620A9-02A3-4189-B58F-CF2E5114A81E}" name="Timeline: _x000a_Starting Month" dataDxfId="218"/>
    <tableColumn id="7" xr3:uid="{518E0395-2A71-43C8-A431-283AA36FEB79}" name="Timeline:_x000a_Ending Month" dataDxfId="217"/>
    <tableColumn id="8" xr3:uid="{BE7C143B-EBCB-47AD-A8B4-EB71AB479E41}" name="1" dataDxfId="35">
      <calculatedColumnFormula>IF(AND(H$15&gt;=$F52,H$15&lt;=$G52),"X","")</calculatedColumnFormula>
    </tableColumn>
    <tableColumn id="9" xr3:uid="{3EA65C03-4564-4AB7-BD78-7505EBAB5998}" name="2" dataDxfId="34">
      <calculatedColumnFormula>IF(AND(I$15&gt;=$F52,I$15&lt;=$G52),"X","")</calculatedColumnFormula>
    </tableColumn>
    <tableColumn id="10" xr3:uid="{C0653AF7-050F-4F08-AA98-B72C1B2D8EE9}" name="3" dataDxfId="33">
      <calculatedColumnFormula>IF(AND(J$15&gt;=$F52,J$15&lt;=$G52),"X","")</calculatedColumnFormula>
    </tableColumn>
    <tableColumn id="11" xr3:uid="{F20DB250-B9F5-446D-BB67-848E52FA58A0}" name="4" dataDxfId="32">
      <calculatedColumnFormula>IF(AND(K$15&gt;=$F52,K$15&lt;=$G52),"X","")</calculatedColumnFormula>
    </tableColumn>
    <tableColumn id="12" xr3:uid="{D57E28C1-C7B2-4777-BCBB-A2D62FCB30C9}" name="5" dataDxfId="31">
      <calculatedColumnFormula>IF(AND(L$15&gt;=$F52,L$15&lt;=$G52),"X","")</calculatedColumnFormula>
    </tableColumn>
    <tableColumn id="13" xr3:uid="{E7662B91-CF47-4E62-965A-547697C7D743}" name="6" dataDxfId="30">
      <calculatedColumnFormula>IF(AND(M$15&gt;=$F52,M$15&lt;=$G52),"X","")</calculatedColumnFormula>
    </tableColumn>
    <tableColumn id="14" xr3:uid="{C95CB6AA-A54F-4148-881A-3DF66E2F40C2}" name="7" dataDxfId="29">
      <calculatedColumnFormula>IF(AND(N$15&gt;=$F52,N$15&lt;=$G52),"X","")</calculatedColumnFormula>
    </tableColumn>
    <tableColumn id="15" xr3:uid="{CE4D254A-0DB7-4F45-8719-BFD91BC957C0}" name="8" dataDxfId="28">
      <calculatedColumnFormula>IF(AND(O$15&gt;=$F52,O$15&lt;=$G52),"X","")</calculatedColumnFormula>
    </tableColumn>
    <tableColumn id="16" xr3:uid="{F5CFF22D-AA53-4011-A7C6-2658B81CE1EF}" name="9" dataDxfId="27">
      <calculatedColumnFormula>IF(AND(P$15&gt;=$F52,P$15&lt;=$G52),"X","")</calculatedColumnFormula>
    </tableColumn>
    <tableColumn id="17" xr3:uid="{7A652AEA-A42F-4F12-9DB7-0E04B9F3DC3E}" name="10" dataDxfId="26">
      <calculatedColumnFormula>IF(AND(Q$15&gt;=$F52,Q$15&lt;=$G52),"X","")</calculatedColumnFormula>
    </tableColumn>
    <tableColumn id="18" xr3:uid="{09A986F5-6ECF-4F28-81CD-6D14908D90EA}" name="11" dataDxfId="25">
      <calculatedColumnFormula>IF(AND(R$15&gt;=$F52,R$15&lt;=$G52),"X","")</calculatedColumnFormula>
    </tableColumn>
    <tableColumn id="19" xr3:uid="{AB99CBC0-0D56-428C-ABEC-4390C372437F}" name="12" dataDxfId="24">
      <calculatedColumnFormula>IF(AND(S$15&gt;=$F52,S$15&lt;=$G52),"X","")</calculatedColumnFormula>
    </tableColumn>
    <tableColumn id="20" xr3:uid="{D03B862D-3C01-4AAA-8072-B92FC694C79F}" name="13" dataDxfId="23">
      <calculatedColumnFormula>IF(AND(T$15&gt;=$F52,T$15&lt;=$G52),"X","")</calculatedColumnFormula>
    </tableColumn>
    <tableColumn id="21" xr3:uid="{1DB2108E-7322-4F98-A932-F31D0F380161}" name="14" dataDxfId="22">
      <calculatedColumnFormula>IF(AND(U$15&gt;=$F52,U$15&lt;=$G52),"X","")</calculatedColumnFormula>
    </tableColumn>
    <tableColumn id="22" xr3:uid="{80087F06-B0E0-40D4-93F2-3A4CB4875EF2}" name="15" dataDxfId="21">
      <calculatedColumnFormula>IF(AND(V$15&gt;=$F52,V$15&lt;=$G52),"X","")</calculatedColumnFormula>
    </tableColumn>
    <tableColumn id="23" xr3:uid="{B960C110-DBBE-439D-B739-ED01CE5A0428}" name="16" dataDxfId="20">
      <calculatedColumnFormula>IF(AND(W$15&gt;=$F52,W$15&lt;=$G52),"X","")</calculatedColumnFormula>
    </tableColumn>
    <tableColumn id="24" xr3:uid="{54C9AD44-0D74-4F91-A7C2-FA257CBD7FA5}" name="17" dataDxfId="19">
      <calculatedColumnFormula>IF(AND(X$15&gt;=$F52,X$15&lt;=$G52),"X","")</calculatedColumnFormula>
    </tableColumn>
    <tableColumn id="25" xr3:uid="{F97AAEC5-429E-439F-8A0C-13923181AC0F}" name="18" dataDxfId="18">
      <calculatedColumnFormula>IF(AND(Y$15&gt;=$F52,Y$15&lt;=$G52),"X","")</calculatedColumnFormula>
    </tableColumn>
    <tableColumn id="26" xr3:uid="{0E796E08-BBD4-444A-B810-0FC426198A61}" name="19" dataDxfId="17">
      <calculatedColumnFormula>IF(AND(Z$15&gt;=$F52,Z$15&lt;=$G52),"X","")</calculatedColumnFormula>
    </tableColumn>
    <tableColumn id="27" xr3:uid="{39D9CFEA-1058-45A2-A93B-069D0E180F09}" name="20" dataDxfId="16">
      <calculatedColumnFormula>IF(AND(AA$15&gt;=$F52,AA$15&lt;=$G52),"X","")</calculatedColumnFormula>
    </tableColumn>
    <tableColumn id="28" xr3:uid="{25BC8267-EE43-4871-A28D-8E26CA8B7C32}" name="21" dataDxfId="15">
      <calculatedColumnFormula>IF(AND(AB$15&gt;=$F52,AB$15&lt;=$G52),"X","")</calculatedColumnFormula>
    </tableColumn>
    <tableColumn id="29" xr3:uid="{19DD4B08-D2F6-4482-ADCA-2BEC12E6ED13}" name="22" dataDxfId="14">
      <calculatedColumnFormula>IF(AND(AC$15&gt;=$F52,AC$15&lt;=$G52),"X","")</calculatedColumnFormula>
    </tableColumn>
    <tableColumn id="30" xr3:uid="{2177F7B2-BABA-4A1C-94D2-01D04A879CD8}" name="23" dataDxfId="13">
      <calculatedColumnFormula>IF(AND(AD$15&gt;=$F52,AD$15&lt;=$G52),"X","")</calculatedColumnFormula>
    </tableColumn>
    <tableColumn id="31" xr3:uid="{625AD61A-C089-4BCE-B219-3EBFA8756A3B}" name="24" dataDxfId="12">
      <calculatedColumnFormula>IF(AND(AE$15&gt;=$F52,AE$15&lt;=$G52),"X","")</calculatedColumnFormula>
    </tableColumn>
    <tableColumn id="32" xr3:uid="{CCD05D3A-41B8-466F-B682-15A990BDE2A2}" name="25" dataDxfId="11"/>
    <tableColumn id="33" xr3:uid="{E3D67C13-A0DE-4C07-A43D-950467CB535F}" name="26" dataDxfId="10"/>
    <tableColumn id="34" xr3:uid="{39AC5048-30F2-458A-93BB-7216D3CB1301}" name="27" dataDxfId="9"/>
    <tableColumn id="35" xr3:uid="{3082BB5B-0808-48A5-826E-4FB9AD691447}" name="28" dataDxfId="8"/>
    <tableColumn id="36" xr3:uid="{0C68EEC2-746F-427A-A143-610F5B97703B}" name="29" dataDxfId="7"/>
    <tableColumn id="37" xr3:uid="{65F87B85-2CB4-4D30-BD12-CDBF48839E40}" name="30" dataDxfId="6"/>
    <tableColumn id="38" xr3:uid="{60DDFC90-124D-47B7-9D98-E5E8FB8F8B22}" name="31" dataDxfId="5"/>
    <tableColumn id="39" xr3:uid="{936C5537-CE3B-4009-B004-849DDD7F9BAF}" name="32" dataDxfId="4"/>
    <tableColumn id="40" xr3:uid="{196BDCC7-BA31-41D0-A64E-1D7C6AB72977}" name="33" dataDxfId="3"/>
    <tableColumn id="41" xr3:uid="{13CAE1F9-CF77-4F4B-93C4-B252B97DBD6B}" name="34" dataDxfId="2"/>
    <tableColumn id="42" xr3:uid="{A05AF38B-00D6-46CF-B8A0-4E1393DCC49B}" name="35" dataDxfId="1"/>
    <tableColumn id="43" xr3:uid="{266101FE-1F89-4E4C-833B-5285666A9065}" name="36" dataDxfId="0"/>
  </tableColumns>
  <tableStyleInfo name="Table Style 1" showFirstColumn="1" showLastColumn="0" showRowStripes="1" showColumnStripes="0"/>
  <extLst>
    <ext xmlns:x14="http://schemas.microsoft.com/office/spreadsheetml/2009/9/main" uri="{504A1905-F514-4f6f-8877-14C23A59335A}">
      <x14:table altText="Task 6" altTextSummary="Table collecting information for all subtasks within Task 6"/>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600AFE-C5F0-40AC-9CEC-CE2CE94AC7F8}" name="ExampleCRCBudget12" displayName="ExampleCRCBudget12" ref="A27:N67" totalsRowShown="0" headerRowDxfId="341" dataDxfId="480" headerRowBorderDxfId="481" tableBorderDxfId="479" totalsRowBorderDxfId="478">
  <autoFilter ref="A27:N67" xr:uid="{C25F0977-91BF-4673-9FA3-2893304092EE}"/>
  <tableColumns count="14">
    <tableColumn id="2" xr3:uid="{F2A28792-80C0-4483-AFA7-C5E531B328AB}" name="TASK #" dataDxfId="477"/>
    <tableColumn id="12" xr3:uid="{0338038B-92B8-470C-92AA-4226D47E12F1}" name="Subtask Number(s)_x000a_Optional"/>
    <tableColumn id="3" xr3:uid="{6CB9B73E-B807-4D52-B318-E49761D8EBE9}" name="Cost Category" dataDxfId="476"/>
    <tableColumn id="4" xr3:uid="{1806F847-3C7E-48BD-9759-52B9E838098B}" name="Cost Description" dataDxfId="475" dataCellStyle="Currency"/>
    <tableColumn id="5" xr3:uid="{46B3C863-43E3-48D7-9995-40BA77BCC0F4}" name="Cost per unit (Examples: Hourly rates, fees, etc.)" dataDxfId="474" dataCellStyle="Currency"/>
    <tableColumn id="6" xr3:uid="{D0E0552F-7D18-4FD6-ABE5-445B4548EAB7}" name="Number of Units (Example: Hours worked, fee cost, number of meetings, etc.)" dataDxfId="473" dataCellStyle="Currency"/>
    <tableColumn id="11" xr3:uid="{4F28B89F-00B6-4D0C-B415-075310EBB66D}" name="Unit Type "/>
    <tableColumn id="7" xr3:uid="{958BEAFD-1818-43D1-8F27-9A19F216ED14}" name="Total Project Cost" dataDxfId="472">
      <calculatedColumnFormula>#REF!*#REF!</calculatedColumnFormula>
    </tableColumn>
    <tableColumn id="8" xr3:uid="{5BBB69B0-5B45-469A-8F03-0375397218CA}" name="Total FBH Funds Requested" dataDxfId="471" dataCellStyle="Currency"/>
    <tableColumn id="13" xr3:uid="{B7E9A64B-4CF9-4959-AB81-7B6D8A0319E3}" name="Other Committed Funds" dataDxfId="470" dataCellStyle="Currency">
      <calculatedColumnFormula>SUM(K28:L28)</calculatedColumnFormula>
    </tableColumn>
    <tableColumn id="9" xr3:uid="{4BDBD444-61F2-4A97-A921-56DCEC1B2799}" name="Funding Source 1" dataDxfId="469" dataCellStyle="Currency"/>
    <tableColumn id="10" xr3:uid="{611E9CCD-709E-4204-9D61-D226C3AA8695}" name="Funding Source 2" dataDxfId="468" dataCellStyle="Currency"/>
    <tableColumn id="14" xr3:uid="{01EC464C-1F20-491A-AA20-6286BECB6566}" name="Funding Gap" dataDxfId="467" dataCellStyle="Currency">
      <calculatedColumnFormula>ExampleCRCBudget12[[#This Row],[Total Project Cost]]-(ExampleCRCBudget12[[#This Row],[Total FBH Funds Requested]]+ExampleCRCBudget12[[#This Row],[Other Committed Funds]])</calculatedColumnFormula>
    </tableColumn>
    <tableColumn id="1" xr3:uid="{389FCA74-5334-40AD-AC6E-9951AA56937D}" name="Fully Funded if FBH grant is awarded?" dataDxfId="269">
      <calculatedColumnFormula>ExampleCRCBudget12[[#This Row],[Total Project Cost]]=SUM(ExampleCRCBudget12[[#This Row],[Total FBH Funds Requested]:[Other Committed Funds]])</calculatedColumnFormula>
    </tableColumn>
  </tableColumns>
  <tableStyleInfo name="Table Style 1" showFirstColumn="1" showLastColumn="0" showRowStripes="1" showColumnStripes="0"/>
  <extLst>
    <ext xmlns:x14="http://schemas.microsoft.com/office/spreadsheetml/2009/9/main" uri="{504A1905-F514-4f6f-8877-14C23A59335A}">
      <x14:table altText="Sample CRC Budget 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BC625D-1025-4E8C-A9A6-064D22EAEE00}" name="ExampleCapThresholdSummaryTable13" displayName="ExampleCapThresholdSummaryTable13" ref="A21:D24" totalsRowShown="0" headerRowDxfId="336" dataDxfId="335" headerRowBorderDxfId="466" tableBorderDxfId="465" totalsRowBorderDxfId="464">
  <autoFilter ref="A21:D24" xr:uid="{9694D346-54C1-4B7A-84B5-18FB4E318331}">
    <filterColumn colId="0" hiddenButton="1"/>
    <filterColumn colId="1" hiddenButton="1"/>
    <filterColumn colId="2" hiddenButton="1"/>
    <filterColumn colId="3" hiddenButton="1"/>
  </autoFilter>
  <tableColumns count="4">
    <tableColumn id="1" xr3:uid="{2EA2E426-F798-4D76-96F5-17AEBC5FF663}" name="Budget Summary Table" dataDxfId="340"/>
    <tableColumn id="2" xr3:uid="{2BDDB98E-15F6-4091-9861-F8AC8C8DBABA}" name="Direct Costs Requested" dataDxfId="339"/>
    <tableColumn id="3" xr3:uid="{B5E98847-9AD2-4788-9F9B-D363F27FEE10}" name="Indirect Costs Requested" dataDxfId="338"/>
    <tableColumn id="5" xr3:uid="{EF41C1CA-DBD0-4835-BFC6-D773E3F235A5}" name="Total FBH Funds Requested" dataDxfId="337">
      <calculatedColumnFormula>SUM(B22,C22)</calculatedColumnFormula>
    </tableColumn>
  </tableColumns>
  <tableStyleInfo name="TableStyleMedium2" showFirstColumn="1" showLastColumn="0" showRowStripes="1" showColumnStripes="0"/>
  <extLst>
    <ext xmlns:x14="http://schemas.microsoft.com/office/spreadsheetml/2009/9/main" uri="{504A1905-F514-4f6f-8877-14C23A59335A}">
      <x14:table altText="Sample Cap/Threshold Summary 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8EE3F5-6B88-4A9A-BE2A-66D2329EB46B}" name="ExampleTask1" displayName="ExampleTask1" ref="A16:AQ19" totalsRowShown="0" headerRowDxfId="463" dataDxfId="462" tableBorderDxfId="461">
  <autoFilter ref="A16:AQ19" xr:uid="{A21F2237-0D98-4083-AC06-74D6C39CD7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01006586-E385-44E3-9533-4E999E3DD730}" name="Subtask Number" dataDxfId="460">
      <calculatedColumnFormula>LEFT(ADDRESS(1,ROW(#REF!),4,1),(ROW(#REF!)&gt;26)+1)</calculatedColumnFormula>
    </tableColumn>
    <tableColumn id="2" xr3:uid="{C512A0AD-1AB3-4EF9-8BB4-B8E7FE600DC6}" name="Subtask Name" dataDxfId="459"/>
    <tableColumn id="3" xr3:uid="{381B968F-DD6E-4A63-8184-DB81C8AE3F14}" name="Description_x000a_Include detail of activities or deliverables" dataDxfId="458"/>
    <tableColumn id="4" xr3:uid="{2D5AC2B4-9614-473D-93D3-8BE3C24D15B3}" name="Deliverables / Milestones _x000a_Major outcomes and/or metrics used to demonstrate success" dataDxfId="457"/>
    <tableColumn id="5" xr3:uid="{C39D605D-4B10-4F95-A0D0-30C500D7D37E}" name="Responsible Parties_x000a_List primary responsible parties only.  " dataDxfId="456"/>
    <tableColumn id="6" xr3:uid="{73C5050E-7662-47A7-BE3B-8FB7DFEE83F8}" name="Timeline: _x000a_Starting Month" dataDxfId="455"/>
    <tableColumn id="7" xr3:uid="{B44E9E0B-0D7F-4ABA-830E-2992E0BDD86C}" name="Timeline:_x000a_Ending Month" dataDxfId="454"/>
    <tableColumn id="8" xr3:uid="{FAEED08B-848F-4875-82A1-7717D04865D7}" name="1" dataDxfId="453">
      <calculatedColumnFormula>IF(AND(H$15&gt;=$F17,H$15&lt;=$G17),"X","")</calculatedColumnFormula>
    </tableColumn>
    <tableColumn id="9" xr3:uid="{640A3859-C102-4FB4-9C2F-4138045C93BF}" name="2" dataDxfId="452">
      <calculatedColumnFormula>IF(AND(I$16&gt;=$F$17,I$16&lt;=$G$17),"X","")</calculatedColumnFormula>
    </tableColumn>
    <tableColumn id="10" xr3:uid="{1B9230A9-43B6-4B78-9BD4-6C43EA4C6827}" name="3" dataDxfId="451">
      <calculatedColumnFormula>IF(AND(#REF!&gt;=$F17,#REF!&lt;=$G17), "X","")</calculatedColumnFormula>
    </tableColumn>
    <tableColumn id="11" xr3:uid="{9CBACD1C-1D80-410A-A2C6-FAD4C41122CE}" name="4" dataDxfId="450">
      <calculatedColumnFormula>IF(AND(#REF!&gt;=$F17,#REF!&lt;=$G17), "X","")</calculatedColumnFormula>
    </tableColumn>
    <tableColumn id="12" xr3:uid="{00685B26-F967-43B7-A42B-848BBB37B6A2}" name="5" dataDxfId="449">
      <calculatedColumnFormula>IF(AND(#REF!&gt;=$F17,#REF!&lt;=$G17), "X","")</calculatedColumnFormula>
    </tableColumn>
    <tableColumn id="13" xr3:uid="{355BE099-51C3-404C-8B2A-50D5B97A3F19}" name="6" dataDxfId="448">
      <calculatedColumnFormula>IF(AND(#REF!&gt;=$F17,#REF!&lt;=$G17), "X","")</calculatedColumnFormula>
    </tableColumn>
    <tableColumn id="14" xr3:uid="{11678949-AB88-4D9F-9F2C-D89AAF03EFD0}" name="7" dataDxfId="447">
      <calculatedColumnFormula>IF(AND(#REF!&gt;=$F17,#REF!&lt;=$G17), "X","")</calculatedColumnFormula>
    </tableColumn>
    <tableColumn id="15" xr3:uid="{0030DC9C-75EC-4487-8210-E95B74703C59}" name="8" dataDxfId="446">
      <calculatedColumnFormula>IF(AND(#REF!&gt;=$F17,#REF!&lt;=$G17), "X","")</calculatedColumnFormula>
    </tableColumn>
    <tableColumn id="16" xr3:uid="{0F62EB17-5004-4730-9651-6CF83E7AD253}" name="9" dataDxfId="445">
      <calculatedColumnFormula>IF(AND(#REF!&gt;=$F17,#REF!&lt;=$G17), "X","")</calculatedColumnFormula>
    </tableColumn>
    <tableColumn id="17" xr3:uid="{3159398E-3EE7-4EA8-9713-67C2D33F9AD0}" name="10" dataDxfId="444">
      <calculatedColumnFormula>IF(AND(#REF!&gt;=$F17,#REF!&lt;=$G17), "X","")</calculatedColumnFormula>
    </tableColumn>
    <tableColumn id="18" xr3:uid="{D24A99BE-23D2-4277-B1CD-A0A7CFE38C85}" name="11" dataDxfId="443">
      <calculatedColumnFormula>IF(AND(#REF!&gt;=$F17,#REF!&lt;=$G17), "X","")</calculatedColumnFormula>
    </tableColumn>
    <tableColumn id="19" xr3:uid="{38795313-9116-45DE-B7FB-A1A0C81E39E2}" name="12" dataDxfId="442">
      <calculatedColumnFormula>IF(AND(#REF!&gt;=$F17,#REF!&lt;=$G17), "X","")</calculatedColumnFormula>
    </tableColumn>
    <tableColumn id="20" xr3:uid="{7FF2B41A-5AFD-4B29-9FA9-95EF8C4D9573}" name="13" dataDxfId="441">
      <calculatedColumnFormula>IF(AND(#REF!&gt;=$F17,#REF!&lt;=$G17), "X","")</calculatedColumnFormula>
    </tableColumn>
    <tableColumn id="21" xr3:uid="{0F91FC4B-547C-42AE-A98F-C8E10523B85C}" name="14" dataDxfId="440">
      <calculatedColumnFormula>IF(AND(#REF!&gt;=$F17,#REF!&lt;=$G17), "X","")</calculatedColumnFormula>
    </tableColumn>
    <tableColumn id="22" xr3:uid="{D6333A2A-793F-4DEA-B540-688DEEB12B48}" name="15" dataDxfId="439">
      <calculatedColumnFormula>IF(AND(#REF!&gt;=$F17,#REF!&lt;=$G17), "X","")</calculatedColumnFormula>
    </tableColumn>
    <tableColumn id="23" xr3:uid="{EF2ABA2F-B7A7-47AA-9BC7-0D216C0C0B0E}" name="16" dataDxfId="438">
      <calculatedColumnFormula>IF(AND(#REF!&gt;=$F17,#REF!&lt;=$G17), "X","")</calculatedColumnFormula>
    </tableColumn>
    <tableColumn id="24" xr3:uid="{22ACEC20-302C-47F1-B714-7C4A33B8A747}" name="17" dataDxfId="437">
      <calculatedColumnFormula>IF(AND(#REF!&gt;=$F17,#REF!&lt;=$G17), "X","")</calculatedColumnFormula>
    </tableColumn>
    <tableColumn id="25" xr3:uid="{B2D81A6C-036E-4015-AFA3-BAB0CD8F9AEE}" name="18" dataDxfId="436">
      <calculatedColumnFormula>IF(AND(#REF!&gt;=$F17,#REF!&lt;=$G17), "X","")</calculatedColumnFormula>
    </tableColumn>
    <tableColumn id="26" xr3:uid="{00D76D59-314F-4EDC-8BCC-B30295658B39}" name="19" dataDxfId="435">
      <calculatedColumnFormula>IF(AND(#REF!&gt;=$F17,#REF!&lt;=$G17), "X","")</calculatedColumnFormula>
    </tableColumn>
    <tableColumn id="27" xr3:uid="{56F5166A-B784-4A6E-B91A-8B337878ED52}" name="20" dataDxfId="434">
      <calculatedColumnFormula>IF(AND(#REF!&gt;=$F17,#REF!&lt;=$G17), "X","")</calculatedColumnFormula>
    </tableColumn>
    <tableColumn id="28" xr3:uid="{EB839901-4773-4C63-AC66-F77AA4ACE5C6}" name="21" dataDxfId="433">
      <calculatedColumnFormula>IF(AND(#REF!&gt;=$F17,#REF!&lt;=$G17), "X","")</calculatedColumnFormula>
    </tableColumn>
    <tableColumn id="29" xr3:uid="{F59838DC-D225-4BEC-907D-F768BBE76BD1}" name="22" dataDxfId="432">
      <calculatedColumnFormula>IF(AND(#REF!&gt;=$F17,#REF!&lt;=$G17), "X","")</calculatedColumnFormula>
    </tableColumn>
    <tableColumn id="30" xr3:uid="{D21AC946-7408-4286-BE4C-1A7B5BA0FBD5}" name="23" dataDxfId="431">
      <calculatedColumnFormula>IF(AND(#REF!&gt;=$F17,#REF!&lt;=$G17), "X","")</calculatedColumnFormula>
    </tableColumn>
    <tableColumn id="31" xr3:uid="{DB34411E-829B-4CD3-A290-A60758F9C8D6}" name="24" dataDxfId="430">
      <calculatedColumnFormula>IF(AND(#REF!&gt;=$F17,#REF!&lt;=$G17), "X","")</calculatedColumnFormula>
    </tableColumn>
    <tableColumn id="32" xr3:uid="{0364F04D-D102-43AA-8C0C-071A67D7AECA}" name="25" dataDxfId="429"/>
    <tableColumn id="33" xr3:uid="{066AC13D-7CF3-4E38-8D69-4836CF8F612F}" name="26" dataDxfId="428"/>
    <tableColumn id="34" xr3:uid="{AFB97AC9-25E0-4DB1-B887-13D0F4B57D44}" name="27" dataDxfId="427"/>
    <tableColumn id="35" xr3:uid="{21909831-3D82-497B-B396-43DCC498C3AB}" name="28" dataDxfId="426"/>
    <tableColumn id="36" xr3:uid="{6E1214BD-DAFC-41F4-8FC8-B3913A4CDE65}" name="29" dataDxfId="425"/>
    <tableColumn id="37" xr3:uid="{18EE0304-F63B-42F0-99EE-A1E55B4743EF}" name="30" dataDxfId="424"/>
    <tableColumn id="38" xr3:uid="{1948E883-6FCF-486B-875A-D848F31480B6}" name="31" dataDxfId="423"/>
    <tableColumn id="39" xr3:uid="{48AEBD9A-5C47-44A2-97EF-9CFDDCC8D89E}" name="32" dataDxfId="422"/>
    <tableColumn id="40" xr3:uid="{ACB19404-FEED-418F-9E89-313839F6F76A}" name="33" dataDxfId="421"/>
    <tableColumn id="41" xr3:uid="{E1CF992D-3C44-4728-BC55-6B374E4DBDA5}" name="34" dataDxfId="420"/>
    <tableColumn id="42" xr3:uid="{2C0D4860-C2B8-4A48-B0E2-6088B745F0D7}" name="35" dataDxfId="419"/>
    <tableColumn id="43" xr3:uid="{15A7FF6F-5D4D-4DAD-B7BB-5C5A0AFF5CD7}" name="36" dataDxfId="418"/>
  </tableColumns>
  <tableStyleInfo name="Table Style 1" showFirstColumn="1" showLastColumn="0" showRowStripes="1" showColumnStripes="0"/>
  <extLst>
    <ext xmlns:x14="http://schemas.microsoft.com/office/spreadsheetml/2009/9/main" uri="{504A1905-F514-4f6f-8877-14C23A59335A}">
      <x14:table altText="Example Task 1" altTextSummary="Example table collecting information for each subtask within Task 1"/>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gc.ca.gov/grant-programs/factory-built-housing/factory-built-housing-round-3/" TargetMode="External"/><Relationship Id="rId2" Type="http://schemas.openxmlformats.org/officeDocument/2006/relationships/hyperlink" Target="https://sgc.ca.gov/grant-programs/factory-built-housing/" TargetMode="External"/><Relationship Id="rId1" Type="http://schemas.openxmlformats.org/officeDocument/2006/relationships/hyperlink" Target="https://sgc.ca.gov/wp-content/uploads/FBH-Regional-Pilot-Program-Final-Guidelines_AD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gcfactorybuilthousing.submittable.com/submit/a1c6e4b2-7286-4759-a0ef-4b27a0c945d1/factory-built-housing-regional-pilot-program-round-3-planning-grant-application/collectOrga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A762-C373-4720-B349-E47E2C4CAD63}">
  <sheetPr>
    <tabColor theme="9" tint="-0.249977111117893"/>
  </sheetPr>
  <dimension ref="B1:D41"/>
  <sheetViews>
    <sheetView showGridLines="0" topLeftCell="A37" zoomScaleNormal="100" workbookViewId="0">
      <selection activeCell="C40" sqref="C40"/>
    </sheetView>
  </sheetViews>
  <sheetFormatPr defaultColWidth="8.77734375" defaultRowHeight="14.4" x14ac:dyDescent="0.3"/>
  <cols>
    <col min="1" max="1" width="3.44140625" style="201" customWidth="1"/>
    <col min="2" max="2" width="8.77734375" style="201" customWidth="1"/>
    <col min="3" max="3" width="148.5546875" style="201" customWidth="1"/>
    <col min="4" max="16384" width="8.77734375" style="201"/>
  </cols>
  <sheetData>
    <row r="1" spans="2:4" ht="47.1" customHeight="1" x14ac:dyDescent="0.3">
      <c r="B1" s="199"/>
      <c r="C1" s="200" t="s">
        <v>0</v>
      </c>
    </row>
    <row r="2" spans="2:4" s="204" customFormat="1" ht="31.95" customHeight="1" thickBot="1" x14ac:dyDescent="0.35">
      <c r="B2" s="202"/>
      <c r="C2" s="203" t="s">
        <v>1</v>
      </c>
    </row>
    <row r="3" spans="2:4" ht="27.6" customHeight="1" thickBot="1" x14ac:dyDescent="0.35">
      <c r="B3" s="205" t="s">
        <v>2</v>
      </c>
      <c r="C3" s="206"/>
    </row>
    <row r="4" spans="2:4" ht="30" customHeight="1" thickBot="1" x14ac:dyDescent="0.35">
      <c r="B4" s="207" t="s">
        <v>3</v>
      </c>
      <c r="C4" s="208" t="s">
        <v>4</v>
      </c>
    </row>
    <row r="5" spans="2:4" ht="63.6" customHeight="1" x14ac:dyDescent="0.3">
      <c r="B5" s="209"/>
      <c r="C5" s="210" t="s">
        <v>5</v>
      </c>
    </row>
    <row r="6" spans="2:4" s="213" customFormat="1" ht="19.2" customHeight="1" x14ac:dyDescent="0.35">
      <c r="B6" s="211"/>
      <c r="C6" s="212" t="s">
        <v>6</v>
      </c>
    </row>
    <row r="7" spans="2:4" s="213" customFormat="1" ht="19.2" customHeight="1" x14ac:dyDescent="0.35">
      <c r="B7" s="214"/>
      <c r="C7" s="212" t="s">
        <v>7</v>
      </c>
    </row>
    <row r="8" spans="2:4" s="213" customFormat="1" ht="19.2" customHeight="1" x14ac:dyDescent="0.35">
      <c r="B8" s="215"/>
      <c r="C8" s="216" t="s">
        <v>8</v>
      </c>
    </row>
    <row r="9" spans="2:4" ht="19.2" customHeight="1" x14ac:dyDescent="0.3">
      <c r="B9" s="217"/>
      <c r="C9" s="216" t="s">
        <v>9</v>
      </c>
    </row>
    <row r="10" spans="2:4" ht="19.2" customHeight="1" x14ac:dyDescent="0.3">
      <c r="B10" s="218"/>
      <c r="C10" s="216" t="s">
        <v>10</v>
      </c>
    </row>
    <row r="11" spans="2:4" ht="7.5" customHeight="1" thickBot="1" x14ac:dyDescent="0.35">
      <c r="B11" s="219"/>
      <c r="C11" s="220"/>
    </row>
    <row r="12" spans="2:4" ht="30" customHeight="1" thickBot="1" x14ac:dyDescent="0.35">
      <c r="B12" s="207"/>
      <c r="C12" s="208" t="s">
        <v>11</v>
      </c>
    </row>
    <row r="13" spans="2:4" ht="25.2" customHeight="1" x14ac:dyDescent="0.35">
      <c r="B13" s="221" t="s">
        <v>3</v>
      </c>
      <c r="C13" s="222" t="s">
        <v>6</v>
      </c>
      <c r="D13" s="223"/>
    </row>
    <row r="14" spans="2:4" ht="38.25" customHeight="1" x14ac:dyDescent="0.3">
      <c r="B14" s="224"/>
      <c r="C14" s="225" t="s">
        <v>12</v>
      </c>
    </row>
    <row r="15" spans="2:4" ht="25.2" customHeight="1" x14ac:dyDescent="0.3">
      <c r="B15" s="226" t="s">
        <v>3</v>
      </c>
      <c r="C15" s="227" t="s">
        <v>7</v>
      </c>
    </row>
    <row r="16" spans="2:4" ht="9.6" customHeight="1" x14ac:dyDescent="0.3">
      <c r="B16" s="228"/>
      <c r="C16" s="229"/>
    </row>
    <row r="17" spans="2:3" ht="50.7" customHeight="1" x14ac:dyDescent="0.3">
      <c r="B17" s="230" t="s">
        <v>13</v>
      </c>
      <c r="C17" s="225" t="s">
        <v>14</v>
      </c>
    </row>
    <row r="18" spans="2:3" ht="38.700000000000003" customHeight="1" x14ac:dyDescent="0.3">
      <c r="B18" s="231" t="s">
        <v>15</v>
      </c>
      <c r="C18" s="225" t="s">
        <v>16</v>
      </c>
    </row>
    <row r="19" spans="2:3" ht="38.700000000000003" customHeight="1" x14ac:dyDescent="0.3">
      <c r="B19" s="231" t="s">
        <v>17</v>
      </c>
      <c r="C19" s="225" t="s">
        <v>18</v>
      </c>
    </row>
    <row r="20" spans="2:3" ht="21" customHeight="1" x14ac:dyDescent="0.3">
      <c r="B20" s="231" t="s">
        <v>19</v>
      </c>
      <c r="C20" s="225" t="s">
        <v>20</v>
      </c>
    </row>
    <row r="21" spans="2:3" ht="38.1" customHeight="1" x14ac:dyDescent="0.3">
      <c r="B21" s="231" t="s">
        <v>21</v>
      </c>
      <c r="C21" s="225" t="s">
        <v>22</v>
      </c>
    </row>
    <row r="22" spans="2:3" ht="34.200000000000003" customHeight="1" x14ac:dyDescent="0.3">
      <c r="B22" s="231" t="s">
        <v>23</v>
      </c>
      <c r="C22" s="232" t="s">
        <v>24</v>
      </c>
    </row>
    <row r="23" spans="2:3" ht="27.6" customHeight="1" x14ac:dyDescent="0.3">
      <c r="B23" s="231" t="s">
        <v>25</v>
      </c>
      <c r="C23" s="225" t="s">
        <v>26</v>
      </c>
    </row>
    <row r="24" spans="2:3" ht="25.2" customHeight="1" x14ac:dyDescent="0.3">
      <c r="B24" s="233"/>
      <c r="C24" s="227" t="s">
        <v>8</v>
      </c>
    </row>
    <row r="25" spans="2:3" ht="38.700000000000003" customHeight="1" x14ac:dyDescent="0.3">
      <c r="B25" s="234" t="s">
        <v>13</v>
      </c>
      <c r="C25" s="235" t="s">
        <v>27</v>
      </c>
    </row>
    <row r="26" spans="2:3" ht="22.2" customHeight="1" x14ac:dyDescent="0.3">
      <c r="B26" s="234" t="s">
        <v>15</v>
      </c>
      <c r="C26" s="235" t="s">
        <v>28</v>
      </c>
    </row>
    <row r="27" spans="2:3" ht="38.1" customHeight="1" x14ac:dyDescent="0.3">
      <c r="B27" s="234" t="s">
        <v>17</v>
      </c>
      <c r="C27" s="235" t="s">
        <v>29</v>
      </c>
    </row>
    <row r="28" spans="2:3" ht="53.7" customHeight="1" x14ac:dyDescent="0.3">
      <c r="B28" s="234" t="s">
        <v>19</v>
      </c>
      <c r="C28" s="235" t="s">
        <v>30</v>
      </c>
    </row>
    <row r="29" spans="2:3" ht="35.700000000000003" customHeight="1" x14ac:dyDescent="0.3">
      <c r="B29" s="234" t="s">
        <v>21</v>
      </c>
      <c r="C29" s="235" t="s">
        <v>31</v>
      </c>
    </row>
    <row r="30" spans="2:3" ht="26.7" customHeight="1" x14ac:dyDescent="0.3">
      <c r="B30" s="234" t="s">
        <v>23</v>
      </c>
      <c r="C30" s="236" t="s">
        <v>32</v>
      </c>
    </row>
    <row r="31" spans="2:3" ht="30" customHeight="1" x14ac:dyDescent="0.3">
      <c r="B31" s="234" t="s">
        <v>25</v>
      </c>
      <c r="C31" s="236" t="s">
        <v>33</v>
      </c>
    </row>
    <row r="32" spans="2:3" ht="28.5" customHeight="1" x14ac:dyDescent="0.3">
      <c r="B32" s="234" t="s">
        <v>34</v>
      </c>
      <c r="C32" s="236" t="s">
        <v>35</v>
      </c>
    </row>
    <row r="33" spans="2:3" ht="37.5" customHeight="1" x14ac:dyDescent="0.3">
      <c r="B33" s="234" t="s">
        <v>36</v>
      </c>
      <c r="C33" s="236" t="s">
        <v>37</v>
      </c>
    </row>
    <row r="34" spans="2:3" ht="33.6" customHeight="1" x14ac:dyDescent="0.3">
      <c r="B34" s="234" t="s">
        <v>38</v>
      </c>
      <c r="C34" s="236" t="s">
        <v>39</v>
      </c>
    </row>
    <row r="35" spans="2:3" ht="25.2" customHeight="1" x14ac:dyDescent="0.35">
      <c r="B35" s="237"/>
      <c r="C35" s="238" t="s">
        <v>9</v>
      </c>
    </row>
    <row r="36" spans="2:3" ht="25.2" customHeight="1" thickBot="1" x14ac:dyDescent="0.4">
      <c r="B36" s="239"/>
      <c r="C36" s="238" t="s">
        <v>10</v>
      </c>
    </row>
    <row r="37" spans="2:3" ht="30" customHeight="1" thickBot="1" x14ac:dyDescent="0.35">
      <c r="B37" s="207"/>
      <c r="C37" s="208" t="s">
        <v>40</v>
      </c>
    </row>
    <row r="38" spans="2:3" ht="24" customHeight="1" x14ac:dyDescent="0.35">
      <c r="B38" s="240"/>
      <c r="C38" s="241" t="s">
        <v>41</v>
      </c>
    </row>
    <row r="39" spans="2:3" ht="22.2" customHeight="1" x14ac:dyDescent="0.35">
      <c r="B39" s="240"/>
      <c r="C39" s="241" t="s">
        <v>42</v>
      </c>
    </row>
    <row r="40" spans="2:3" ht="22.2" customHeight="1" x14ac:dyDescent="0.35">
      <c r="B40" s="242" t="s">
        <v>3</v>
      </c>
      <c r="C40" s="241" t="s">
        <v>43</v>
      </c>
    </row>
    <row r="41" spans="2:3" ht="29.1" customHeight="1" x14ac:dyDescent="0.3">
      <c r="B41" s="243" t="s">
        <v>3</v>
      </c>
      <c r="C41" s="244" t="s">
        <v>44</v>
      </c>
    </row>
  </sheetData>
  <sheetProtection algorithmName="SHA-512" hashValue="LItirZJxJYlZiW8POuRj8zvxkAUJHXSji1cnOGsUHBbO/cHmjlZ7RcLVzrmDgAQ2jgORhXga179Y81oqNIvzjA==" saltValue="zN+HWpgr8HcWl1+Tzwc8Zg==" spinCount="100000" sheet="1" objects="1" scenarios="1" formatCells="0"/>
  <mergeCells count="1">
    <mergeCell ref="B11:C11"/>
  </mergeCells>
  <hyperlinks>
    <hyperlink ref="C6" location="'1. Applicant Instructions'!A1" display="Tab 1. Applicant Instructions" xr:uid="{12FE0BEE-CBE3-4D24-B508-DC50E2E83AFC}"/>
    <hyperlink ref="C40" r:id="rId1" xr:uid="{FB844687-7688-4BE0-9AB8-6FD4A9FCC985}"/>
    <hyperlink ref="C38" r:id="rId2" xr:uid="{A3A4DE62-E81E-42E5-8D15-C20802C709ED}"/>
    <hyperlink ref="C39" r:id="rId3" xr:uid="{771F73F2-E65D-441D-83B5-8E3F748A692E}"/>
    <hyperlink ref="C13" location="'1. Applicant Instructions'!A1" display="Tab 1. Applicant Instructions" xr:uid="{4B2A31D9-1935-4392-9B8E-82916FAC154E}"/>
    <hyperlink ref="C7" location="'2. FBH Workplan'!A1" display="Tab 2. Workplan" xr:uid="{FD5E550F-F2C9-4B13-A10C-9AF1A46C02AC}"/>
    <hyperlink ref="C8" location="'3. FBH Budget'!A1" display="Tab 3. Budget" xr:uid="{1639CA83-38BE-4EFF-88A0-A8C344A4AA54}"/>
    <hyperlink ref="C9" location="'4. Example FBH Workplan'!A1" display="Tab 4. Example Workplan" xr:uid="{08D65D36-2DEB-43F4-8E9B-F423C2AE9D7B}"/>
    <hyperlink ref="C10" location="'5. Example FBH Budget'!A1" display="Tab 5. Example Budget" xr:uid="{8FC42007-618F-4311-9057-F9ACD681BC29}"/>
    <hyperlink ref="C15" location="'2. FBH Workplan'!A1" display="Tab 2. Workplan" xr:uid="{018AD102-55CF-4CD9-8BE6-E6DFFEFDEECE}"/>
    <hyperlink ref="C24" location="'3. FBH Budget'!A1" display="Tab 3. Budget" xr:uid="{E3B9FD72-3B72-4139-AA49-2C0B0312AF38}"/>
    <hyperlink ref="C35" location="'4. Example FBH Workplan'!A1" display="Tab 4. Example Workplan" xr:uid="{85B77AC4-34BB-4BDA-AE16-7AFFDED51F7D}"/>
    <hyperlink ref="C36" location="'5. Example FBH Budget'!A1" display="Tab 5. Example Budget" xr:uid="{98CC37BA-9D38-43DB-8E61-270B3D3BE2C2}"/>
    <hyperlink ref="C41" r:id="rId4" xr:uid="{1DE59C90-A9CB-4504-AA45-4AA8AC0A30C3}"/>
  </hyperlinks>
  <pageMargins left="0.25" right="0.25" top="0.75" bottom="0.75" header="0.3" footer="0.3"/>
  <pageSetup orientation="landscape" r:id="rId5"/>
  <headerFooter>
    <oddFooter>&amp;L_x000D_&amp;1#&amp;"Aptos"&amp;10&amp;K000000 LCI - Public</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777F-5C89-4130-BF03-25DFA85CA9F8}">
  <sheetPr>
    <tabColor rgb="FFDFFAAD"/>
    <pageSetUpPr fitToPage="1"/>
  </sheetPr>
  <dimension ref="A1:AR193"/>
  <sheetViews>
    <sheetView showGridLines="0" tabSelected="1" zoomScale="62" zoomScaleNormal="62" workbookViewId="0">
      <selection activeCell="C7" sqref="C7"/>
    </sheetView>
  </sheetViews>
  <sheetFormatPr defaultColWidth="9.21875" defaultRowHeight="15" customHeight="1" x14ac:dyDescent="0.3"/>
  <cols>
    <col min="1" max="1" width="22.5546875" style="417" customWidth="1"/>
    <col min="2" max="2" width="22.44140625" style="471" customWidth="1"/>
    <col min="3" max="3" width="75.77734375" style="471" customWidth="1"/>
    <col min="4" max="4" width="46.21875" style="471" customWidth="1"/>
    <col min="5" max="5" width="32.21875" style="417" customWidth="1"/>
    <col min="6" max="6" width="19.21875" style="417" customWidth="1"/>
    <col min="7" max="7" width="17.44140625" style="417" customWidth="1"/>
    <col min="8" max="16" width="2.44140625" style="417" bestFit="1" customWidth="1"/>
    <col min="17" max="43" width="3.77734375" style="417" bestFit="1" customWidth="1"/>
    <col min="44" max="16384" width="9.21875" style="417"/>
  </cols>
  <sheetData>
    <row r="1" spans="1:44" ht="41.25" customHeight="1" thickBot="1" x14ac:dyDescent="0.35">
      <c r="A1" s="472" t="s">
        <v>45</v>
      </c>
      <c r="B1" s="473"/>
      <c r="C1" s="473"/>
      <c r="D1" s="473"/>
      <c r="E1" s="473"/>
      <c r="F1" s="473"/>
      <c r="G1" s="474"/>
      <c r="H1" s="482" t="s">
        <v>46</v>
      </c>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4"/>
    </row>
    <row r="2" spans="1:44" s="3" customFormat="1" ht="18.600000000000001" thickBot="1" x14ac:dyDescent="0.35">
      <c r="A2" s="249" t="s">
        <v>47</v>
      </c>
      <c r="B2" s="475"/>
      <c r="C2" s="475"/>
      <c r="D2" s="475"/>
      <c r="E2" s="475"/>
      <c r="F2" s="475"/>
      <c r="G2" s="476"/>
      <c r="H2" s="485"/>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7"/>
    </row>
    <row r="3" spans="1:44" s="3" customFormat="1" ht="15.6" x14ac:dyDescent="0.3">
      <c r="A3" s="477" t="s">
        <v>48</v>
      </c>
      <c r="B3" s="478"/>
      <c r="C3" s="478"/>
      <c r="D3" s="478"/>
      <c r="E3" s="478"/>
      <c r="F3" s="478"/>
      <c r="G3" s="479"/>
      <c r="H3" s="485"/>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7"/>
    </row>
    <row r="4" spans="1:44" s="3" customFormat="1" ht="15.6" x14ac:dyDescent="0.3">
      <c r="A4" s="477" t="s">
        <v>49</v>
      </c>
      <c r="B4" s="478"/>
      <c r="C4" s="478"/>
      <c r="D4" s="478"/>
      <c r="E4" s="478"/>
      <c r="F4" s="478"/>
      <c r="G4" s="479"/>
      <c r="H4" s="485"/>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7"/>
    </row>
    <row r="5" spans="1:44" s="3" customFormat="1" ht="15.6" x14ac:dyDescent="0.3">
      <c r="A5" s="477" t="s">
        <v>50</v>
      </c>
      <c r="B5" s="478"/>
      <c r="C5" s="478"/>
      <c r="D5" s="478"/>
      <c r="E5" s="478"/>
      <c r="F5" s="478"/>
      <c r="G5" s="479"/>
      <c r="H5" s="485"/>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7"/>
    </row>
    <row r="6" spans="1:44" s="3" customFormat="1" ht="15.6" x14ac:dyDescent="0.3">
      <c r="A6" s="477" t="s">
        <v>51</v>
      </c>
      <c r="B6" s="478"/>
      <c r="C6" s="478"/>
      <c r="D6" s="478"/>
      <c r="E6" s="478"/>
      <c r="F6" s="478"/>
      <c r="G6" s="479"/>
      <c r="H6" s="485"/>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7"/>
    </row>
    <row r="7" spans="1:44" s="3" customFormat="1" ht="15.6" x14ac:dyDescent="0.3">
      <c r="A7" s="477" t="s">
        <v>52</v>
      </c>
      <c r="B7" s="478"/>
      <c r="C7" s="478"/>
      <c r="D7" s="478"/>
      <c r="E7" s="478"/>
      <c r="F7" s="478"/>
      <c r="G7" s="479"/>
      <c r="H7" s="485"/>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6"/>
      <c r="AM7" s="486"/>
      <c r="AN7" s="486"/>
      <c r="AO7" s="486"/>
      <c r="AP7" s="486"/>
      <c r="AQ7" s="487"/>
    </row>
    <row r="8" spans="1:44" s="3" customFormat="1" ht="15.6" x14ac:dyDescent="0.3">
      <c r="A8" s="480" t="s">
        <v>53</v>
      </c>
      <c r="B8" s="478"/>
      <c r="C8" s="478"/>
      <c r="D8" s="481"/>
      <c r="E8" s="478"/>
      <c r="F8" s="478"/>
      <c r="G8" s="479"/>
      <c r="H8" s="485"/>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7"/>
    </row>
    <row r="9" spans="1:44" s="3" customFormat="1" ht="16.2" thickBot="1" x14ac:dyDescent="0.35">
      <c r="A9" s="477" t="s">
        <v>54</v>
      </c>
      <c r="B9" s="478"/>
      <c r="C9" s="478"/>
      <c r="D9" s="478"/>
      <c r="E9" s="478"/>
      <c r="F9" s="478"/>
      <c r="G9" s="479"/>
      <c r="H9" s="485"/>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7"/>
    </row>
    <row r="10" spans="1:44" s="3" customFormat="1" ht="22.5" customHeight="1" thickBot="1" x14ac:dyDescent="0.35">
      <c r="A10" s="249" t="s">
        <v>55</v>
      </c>
      <c r="B10" s="418"/>
      <c r="C10" s="418"/>
      <c r="D10" s="418"/>
      <c r="E10" s="418"/>
      <c r="F10" s="418"/>
      <c r="G10" s="419"/>
      <c r="H10" s="485"/>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7"/>
    </row>
    <row r="11" spans="1:44" s="3" customFormat="1" ht="22.5" customHeight="1" x14ac:dyDescent="0.3">
      <c r="A11" s="524" t="s">
        <v>56</v>
      </c>
      <c r="B11" s="420"/>
      <c r="C11" s="421"/>
      <c r="D11" s="421"/>
      <c r="E11" s="422"/>
      <c r="F11" s="422"/>
      <c r="G11" s="423"/>
      <c r="H11" s="485"/>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7"/>
    </row>
    <row r="12" spans="1:44" s="3" customFormat="1" ht="22.5" customHeight="1" x14ac:dyDescent="0.3">
      <c r="A12" s="525" t="s">
        <v>57</v>
      </c>
      <c r="B12" s="424"/>
      <c r="C12" s="425"/>
      <c r="D12" s="425"/>
      <c r="E12" s="426"/>
      <c r="F12" s="426"/>
      <c r="G12" s="427"/>
      <c r="H12" s="485"/>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7"/>
    </row>
    <row r="13" spans="1:44" s="3" customFormat="1" ht="24" customHeight="1" x14ac:dyDescent="0.3">
      <c r="A13" s="525" t="s">
        <v>58</v>
      </c>
      <c r="B13" s="425"/>
      <c r="C13" s="425"/>
      <c r="D13" s="425"/>
      <c r="E13" s="426"/>
      <c r="F13" s="426"/>
      <c r="G13" s="427"/>
      <c r="H13" s="485"/>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486"/>
      <c r="AL13" s="486"/>
      <c r="AM13" s="486"/>
      <c r="AN13" s="486"/>
      <c r="AO13" s="486"/>
      <c r="AP13" s="486"/>
      <c r="AQ13" s="487"/>
    </row>
    <row r="14" spans="1:44" s="4" customFormat="1" ht="94.5" customHeight="1" thickBot="1" x14ac:dyDescent="0.35">
      <c r="A14" s="526" t="s">
        <v>59</v>
      </c>
      <c r="B14" s="428"/>
      <c r="C14" s="428"/>
      <c r="D14" s="428"/>
      <c r="E14" s="428"/>
      <c r="F14" s="428"/>
      <c r="G14" s="429"/>
      <c r="H14" s="488"/>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90"/>
      <c r="AR14" s="98"/>
    </row>
    <row r="15" spans="1:44" s="4" customFormat="1" ht="20.7" customHeight="1" x14ac:dyDescent="0.3">
      <c r="A15" s="430" t="s">
        <v>60</v>
      </c>
      <c r="B15" s="431" t="s">
        <v>61</v>
      </c>
      <c r="C15" s="432"/>
      <c r="D15" s="432"/>
      <c r="E15" s="432"/>
      <c r="F15" s="432"/>
      <c r="G15" s="433"/>
      <c r="H15" s="491">
        <v>1</v>
      </c>
      <c r="I15" s="491">
        <v>2</v>
      </c>
      <c r="J15" s="491">
        <v>3</v>
      </c>
      <c r="K15" s="491">
        <v>4</v>
      </c>
      <c r="L15" s="491">
        <v>5</v>
      </c>
      <c r="M15" s="491">
        <v>6</v>
      </c>
      <c r="N15" s="491">
        <v>7</v>
      </c>
      <c r="O15" s="491">
        <v>8</v>
      </c>
      <c r="P15" s="491">
        <v>9</v>
      </c>
      <c r="Q15" s="491">
        <v>10</v>
      </c>
      <c r="R15" s="491">
        <v>11</v>
      </c>
      <c r="S15" s="491">
        <v>12</v>
      </c>
      <c r="T15" s="491">
        <v>13</v>
      </c>
      <c r="U15" s="491">
        <v>14</v>
      </c>
      <c r="V15" s="491">
        <v>15</v>
      </c>
      <c r="W15" s="491">
        <v>16</v>
      </c>
      <c r="X15" s="491">
        <v>17</v>
      </c>
      <c r="Y15" s="491">
        <v>18</v>
      </c>
      <c r="Z15" s="491">
        <v>19</v>
      </c>
      <c r="AA15" s="491">
        <v>20</v>
      </c>
      <c r="AB15" s="491">
        <v>21</v>
      </c>
      <c r="AC15" s="491">
        <v>22</v>
      </c>
      <c r="AD15" s="491">
        <v>23</v>
      </c>
      <c r="AE15" s="491">
        <v>24</v>
      </c>
      <c r="AF15" s="491">
        <v>25</v>
      </c>
      <c r="AG15" s="491">
        <v>26</v>
      </c>
      <c r="AH15" s="491">
        <v>27</v>
      </c>
      <c r="AI15" s="491">
        <v>28</v>
      </c>
      <c r="AJ15" s="491">
        <v>29</v>
      </c>
      <c r="AK15" s="491">
        <v>30</v>
      </c>
      <c r="AL15" s="491">
        <v>31</v>
      </c>
      <c r="AM15" s="491">
        <v>32</v>
      </c>
      <c r="AN15" s="491">
        <v>33</v>
      </c>
      <c r="AO15" s="491">
        <v>34</v>
      </c>
      <c r="AP15" s="491">
        <v>35</v>
      </c>
      <c r="AQ15" s="492">
        <v>36</v>
      </c>
    </row>
    <row r="16" spans="1:44" s="5" customFormat="1" ht="47.4" thickBot="1" x14ac:dyDescent="0.35">
      <c r="A16" s="434" t="s">
        <v>62</v>
      </c>
      <c r="B16" s="434" t="s">
        <v>63</v>
      </c>
      <c r="C16" s="435" t="s">
        <v>64</v>
      </c>
      <c r="D16" s="435" t="s">
        <v>65</v>
      </c>
      <c r="E16" s="436" t="s">
        <v>66</v>
      </c>
      <c r="F16" s="437" t="s">
        <v>67</v>
      </c>
      <c r="G16" s="438" t="s">
        <v>68</v>
      </c>
      <c r="H16" s="493" t="s">
        <v>69</v>
      </c>
      <c r="I16" s="494" t="s">
        <v>70</v>
      </c>
      <c r="J16" s="494" t="s">
        <v>71</v>
      </c>
      <c r="K16" s="494" t="s">
        <v>72</v>
      </c>
      <c r="L16" s="494" t="s">
        <v>73</v>
      </c>
      <c r="M16" s="494" t="s">
        <v>74</v>
      </c>
      <c r="N16" s="494" t="s">
        <v>75</v>
      </c>
      <c r="O16" s="494" t="s">
        <v>76</v>
      </c>
      <c r="P16" s="494" t="s">
        <v>77</v>
      </c>
      <c r="Q16" s="494" t="s">
        <v>78</v>
      </c>
      <c r="R16" s="494" t="s">
        <v>79</v>
      </c>
      <c r="S16" s="494" t="s">
        <v>80</v>
      </c>
      <c r="T16" s="494" t="s">
        <v>81</v>
      </c>
      <c r="U16" s="494" t="s">
        <v>82</v>
      </c>
      <c r="V16" s="494" t="s">
        <v>83</v>
      </c>
      <c r="W16" s="494" t="s">
        <v>84</v>
      </c>
      <c r="X16" s="494" t="s">
        <v>85</v>
      </c>
      <c r="Y16" s="494" t="s">
        <v>86</v>
      </c>
      <c r="Z16" s="494" t="s">
        <v>87</v>
      </c>
      <c r="AA16" s="494" t="s">
        <v>88</v>
      </c>
      <c r="AB16" s="494" t="s">
        <v>89</v>
      </c>
      <c r="AC16" s="494" t="s">
        <v>90</v>
      </c>
      <c r="AD16" s="494" t="s">
        <v>91</v>
      </c>
      <c r="AE16" s="495" t="s">
        <v>92</v>
      </c>
      <c r="AF16" s="495" t="s">
        <v>93</v>
      </c>
      <c r="AG16" s="495" t="s">
        <v>94</v>
      </c>
      <c r="AH16" s="495" t="s">
        <v>95</v>
      </c>
      <c r="AI16" s="495" t="s">
        <v>96</v>
      </c>
      <c r="AJ16" s="495" t="s">
        <v>97</v>
      </c>
      <c r="AK16" s="495" t="s">
        <v>98</v>
      </c>
      <c r="AL16" s="495" t="s">
        <v>99</v>
      </c>
      <c r="AM16" s="495" t="s">
        <v>100</v>
      </c>
      <c r="AN16" s="495" t="s">
        <v>101</v>
      </c>
      <c r="AO16" s="495" t="s">
        <v>102</v>
      </c>
      <c r="AP16" s="495" t="s">
        <v>103</v>
      </c>
      <c r="AQ16" s="496">
        <v>36</v>
      </c>
    </row>
    <row r="17" spans="1:43" s="4" customFormat="1" ht="15.6" x14ac:dyDescent="0.3">
      <c r="A17" s="439" t="s">
        <v>104</v>
      </c>
      <c r="B17" s="440"/>
      <c r="C17" s="441"/>
      <c r="D17" s="442"/>
      <c r="E17" s="443"/>
      <c r="F17" s="444"/>
      <c r="G17" s="445"/>
      <c r="H17" s="497" t="str">
        <f t="shared" ref="H17:W21" si="0">IF(AND(H$15&gt;=$F17,H$15&lt;=$G17),"X","")</f>
        <v/>
      </c>
      <c r="I17" s="497" t="str">
        <f t="shared" si="0"/>
        <v/>
      </c>
      <c r="J17" s="497" t="str">
        <f t="shared" si="0"/>
        <v/>
      </c>
      <c r="K17" s="497" t="str">
        <f t="shared" si="0"/>
        <v/>
      </c>
      <c r="L17" s="497" t="str">
        <f t="shared" si="0"/>
        <v/>
      </c>
      <c r="M17" s="497" t="str">
        <f t="shared" si="0"/>
        <v/>
      </c>
      <c r="N17" s="497" t="str">
        <f t="shared" si="0"/>
        <v/>
      </c>
      <c r="O17" s="497" t="str">
        <f t="shared" si="0"/>
        <v/>
      </c>
      <c r="P17" s="497" t="str">
        <f t="shared" si="0"/>
        <v/>
      </c>
      <c r="Q17" s="497" t="str">
        <f t="shared" si="0"/>
        <v/>
      </c>
      <c r="R17" s="497" t="str">
        <f t="shared" si="0"/>
        <v/>
      </c>
      <c r="S17" s="497" t="str">
        <f t="shared" si="0"/>
        <v/>
      </c>
      <c r="T17" s="497" t="str">
        <f t="shared" si="0"/>
        <v/>
      </c>
      <c r="U17" s="497" t="str">
        <f t="shared" si="0"/>
        <v/>
      </c>
      <c r="V17" s="497" t="str">
        <f t="shared" si="0"/>
        <v/>
      </c>
      <c r="W17" s="497" t="str">
        <f t="shared" si="0"/>
        <v/>
      </c>
      <c r="X17" s="497" t="str">
        <f t="shared" ref="X17:AP21" si="1">IF(AND(X$15&gt;=$F17,X$15&lt;=$G17),"X","")</f>
        <v/>
      </c>
      <c r="Y17" s="497" t="str">
        <f t="shared" si="1"/>
        <v/>
      </c>
      <c r="Z17" s="497" t="str">
        <f t="shared" si="1"/>
        <v/>
      </c>
      <c r="AA17" s="497" t="str">
        <f t="shared" si="1"/>
        <v/>
      </c>
      <c r="AB17" s="497" t="str">
        <f t="shared" si="1"/>
        <v/>
      </c>
      <c r="AC17" s="497" t="str">
        <f t="shared" si="1"/>
        <v/>
      </c>
      <c r="AD17" s="497" t="str">
        <f t="shared" si="1"/>
        <v/>
      </c>
      <c r="AE17" s="498" t="str">
        <f t="shared" si="1"/>
        <v/>
      </c>
      <c r="AF17" s="499" t="str">
        <f t="shared" si="1"/>
        <v/>
      </c>
      <c r="AG17" s="499" t="str">
        <f t="shared" si="1"/>
        <v/>
      </c>
      <c r="AH17" s="499" t="str">
        <f t="shared" si="1"/>
        <v/>
      </c>
      <c r="AI17" s="499" t="str">
        <f t="shared" si="1"/>
        <v/>
      </c>
      <c r="AJ17" s="499" t="str">
        <f t="shared" si="1"/>
        <v/>
      </c>
      <c r="AK17" s="499" t="str">
        <f t="shared" si="1"/>
        <v/>
      </c>
      <c r="AL17" s="499" t="str">
        <f t="shared" si="1"/>
        <v/>
      </c>
      <c r="AM17" s="499" t="str">
        <f t="shared" si="1"/>
        <v/>
      </c>
      <c r="AN17" s="499" t="str">
        <f t="shared" si="1"/>
        <v/>
      </c>
      <c r="AO17" s="499" t="str">
        <f t="shared" si="1"/>
        <v/>
      </c>
      <c r="AP17" s="499" t="str">
        <f t="shared" si="1"/>
        <v/>
      </c>
      <c r="AQ17" s="500" t="str">
        <f t="shared" ref="AQ17:AQ21" si="2">IF(AND(AQ$15&gt;=$F17,AQ$15&lt;=$G17),"X","")</f>
        <v/>
      </c>
    </row>
    <row r="18" spans="1:43" s="4" customFormat="1" ht="15.6" x14ac:dyDescent="0.3">
      <c r="A18" s="446" t="s">
        <v>105</v>
      </c>
      <c r="B18" s="447"/>
      <c r="C18" s="448"/>
      <c r="D18" s="449"/>
      <c r="E18" s="450"/>
      <c r="F18" s="451"/>
      <c r="G18" s="452"/>
      <c r="H18" s="501" t="str">
        <f>IF(AND(H$15&gt;=$F18,H$15&lt;=$G18),"X","")</f>
        <v/>
      </c>
      <c r="I18" s="501" t="str">
        <f t="shared" si="0"/>
        <v/>
      </c>
      <c r="J18" s="501" t="str">
        <f t="shared" si="0"/>
        <v/>
      </c>
      <c r="K18" s="501" t="str">
        <f t="shared" si="0"/>
        <v/>
      </c>
      <c r="L18" s="501" t="str">
        <f t="shared" si="0"/>
        <v/>
      </c>
      <c r="M18" s="501" t="str">
        <f t="shared" si="0"/>
        <v/>
      </c>
      <c r="N18" s="501" t="str">
        <f t="shared" si="0"/>
        <v/>
      </c>
      <c r="O18" s="501" t="str">
        <f t="shared" si="0"/>
        <v/>
      </c>
      <c r="P18" s="501" t="str">
        <f t="shared" si="0"/>
        <v/>
      </c>
      <c r="Q18" s="501" t="str">
        <f t="shared" si="0"/>
        <v/>
      </c>
      <c r="R18" s="501" t="str">
        <f t="shared" si="0"/>
        <v/>
      </c>
      <c r="S18" s="501" t="str">
        <f t="shared" si="0"/>
        <v/>
      </c>
      <c r="T18" s="501" t="str">
        <f t="shared" si="0"/>
        <v/>
      </c>
      <c r="U18" s="501" t="str">
        <f t="shared" si="0"/>
        <v/>
      </c>
      <c r="V18" s="501" t="str">
        <f t="shared" si="0"/>
        <v/>
      </c>
      <c r="W18" s="501" t="str">
        <f t="shared" si="0"/>
        <v/>
      </c>
      <c r="X18" s="501" t="str">
        <f t="shared" si="1"/>
        <v/>
      </c>
      <c r="Y18" s="501" t="str">
        <f t="shared" si="1"/>
        <v/>
      </c>
      <c r="Z18" s="501" t="str">
        <f t="shared" si="1"/>
        <v/>
      </c>
      <c r="AA18" s="501" t="str">
        <f t="shared" si="1"/>
        <v/>
      </c>
      <c r="AB18" s="501" t="str">
        <f t="shared" si="1"/>
        <v/>
      </c>
      <c r="AC18" s="501" t="str">
        <f t="shared" si="1"/>
        <v/>
      </c>
      <c r="AD18" s="501" t="str">
        <f t="shared" si="1"/>
        <v/>
      </c>
      <c r="AE18" s="501" t="str">
        <f t="shared" si="1"/>
        <v/>
      </c>
      <c r="AF18" s="502" t="str">
        <f t="shared" si="1"/>
        <v/>
      </c>
      <c r="AG18" s="502" t="str">
        <f t="shared" si="1"/>
        <v/>
      </c>
      <c r="AH18" s="502" t="str">
        <f t="shared" si="1"/>
        <v/>
      </c>
      <c r="AI18" s="502" t="str">
        <f t="shared" si="1"/>
        <v/>
      </c>
      <c r="AJ18" s="502" t="str">
        <f t="shared" si="1"/>
        <v/>
      </c>
      <c r="AK18" s="502" t="str">
        <f t="shared" si="1"/>
        <v/>
      </c>
      <c r="AL18" s="502" t="str">
        <f t="shared" si="1"/>
        <v/>
      </c>
      <c r="AM18" s="502" t="str">
        <f t="shared" si="1"/>
        <v/>
      </c>
      <c r="AN18" s="502" t="str">
        <f t="shared" si="1"/>
        <v/>
      </c>
      <c r="AO18" s="502" t="str">
        <f t="shared" si="1"/>
        <v/>
      </c>
      <c r="AP18" s="502" t="str">
        <f t="shared" si="1"/>
        <v/>
      </c>
      <c r="AQ18" s="503" t="str">
        <f t="shared" si="2"/>
        <v/>
      </c>
    </row>
    <row r="19" spans="1:43" s="4" customFormat="1" ht="15.6" x14ac:dyDescent="0.3">
      <c r="A19" s="446" t="s">
        <v>106</v>
      </c>
      <c r="B19" s="447"/>
      <c r="C19" s="448"/>
      <c r="D19" s="449"/>
      <c r="E19" s="450"/>
      <c r="F19" s="451"/>
      <c r="G19" s="452"/>
      <c r="H19" s="501" t="str">
        <f t="shared" si="0"/>
        <v/>
      </c>
      <c r="I19" s="501" t="str">
        <f t="shared" si="0"/>
        <v/>
      </c>
      <c r="J19" s="501" t="str">
        <f t="shared" si="0"/>
        <v/>
      </c>
      <c r="K19" s="501" t="str">
        <f t="shared" si="0"/>
        <v/>
      </c>
      <c r="L19" s="501" t="str">
        <f t="shared" si="0"/>
        <v/>
      </c>
      <c r="M19" s="501" t="str">
        <f t="shared" si="0"/>
        <v/>
      </c>
      <c r="N19" s="501" t="str">
        <f t="shared" si="0"/>
        <v/>
      </c>
      <c r="O19" s="501" t="str">
        <f t="shared" si="0"/>
        <v/>
      </c>
      <c r="P19" s="501" t="str">
        <f t="shared" si="0"/>
        <v/>
      </c>
      <c r="Q19" s="501" t="str">
        <f t="shared" si="0"/>
        <v/>
      </c>
      <c r="R19" s="501" t="str">
        <f t="shared" si="0"/>
        <v/>
      </c>
      <c r="S19" s="501" t="str">
        <f t="shared" si="0"/>
        <v/>
      </c>
      <c r="T19" s="501" t="str">
        <f t="shared" si="0"/>
        <v/>
      </c>
      <c r="U19" s="501" t="str">
        <f t="shared" si="0"/>
        <v/>
      </c>
      <c r="V19" s="501" t="str">
        <f t="shared" si="0"/>
        <v/>
      </c>
      <c r="W19" s="501" t="str">
        <f t="shared" si="0"/>
        <v/>
      </c>
      <c r="X19" s="501" t="str">
        <f t="shared" si="1"/>
        <v/>
      </c>
      <c r="Y19" s="501" t="str">
        <f t="shared" si="1"/>
        <v/>
      </c>
      <c r="Z19" s="501" t="str">
        <f t="shared" si="1"/>
        <v/>
      </c>
      <c r="AA19" s="501" t="str">
        <f t="shared" si="1"/>
        <v/>
      </c>
      <c r="AB19" s="501" t="str">
        <f t="shared" si="1"/>
        <v/>
      </c>
      <c r="AC19" s="501" t="str">
        <f t="shared" si="1"/>
        <v/>
      </c>
      <c r="AD19" s="501" t="str">
        <f t="shared" si="1"/>
        <v/>
      </c>
      <c r="AE19" s="501" t="str">
        <f t="shared" si="1"/>
        <v/>
      </c>
      <c r="AF19" s="502" t="str">
        <f t="shared" si="1"/>
        <v/>
      </c>
      <c r="AG19" s="502" t="str">
        <f t="shared" si="1"/>
        <v/>
      </c>
      <c r="AH19" s="502" t="str">
        <f t="shared" si="1"/>
        <v/>
      </c>
      <c r="AI19" s="502" t="str">
        <f t="shared" si="1"/>
        <v/>
      </c>
      <c r="AJ19" s="502" t="str">
        <f t="shared" si="1"/>
        <v/>
      </c>
      <c r="AK19" s="502" t="str">
        <f t="shared" si="1"/>
        <v/>
      </c>
      <c r="AL19" s="502" t="str">
        <f t="shared" si="1"/>
        <v/>
      </c>
      <c r="AM19" s="502" t="str">
        <f t="shared" si="1"/>
        <v/>
      </c>
      <c r="AN19" s="502" t="str">
        <f t="shared" si="1"/>
        <v/>
      </c>
      <c r="AO19" s="502" t="str">
        <f t="shared" si="1"/>
        <v/>
      </c>
      <c r="AP19" s="502" t="str">
        <f t="shared" si="1"/>
        <v/>
      </c>
      <c r="AQ19" s="503" t="str">
        <f t="shared" si="2"/>
        <v/>
      </c>
    </row>
    <row r="20" spans="1:43" s="4" customFormat="1" ht="15.6" x14ac:dyDescent="0.3">
      <c r="A20" s="446" t="s">
        <v>107</v>
      </c>
      <c r="B20" s="447"/>
      <c r="C20" s="448"/>
      <c r="D20" s="449"/>
      <c r="E20" s="453"/>
      <c r="F20" s="454"/>
      <c r="G20" s="452"/>
      <c r="H20" s="501" t="str">
        <f t="shared" si="0"/>
        <v/>
      </c>
      <c r="I20" s="501" t="str">
        <f t="shared" si="0"/>
        <v/>
      </c>
      <c r="J20" s="501" t="str">
        <f t="shared" si="0"/>
        <v/>
      </c>
      <c r="K20" s="501" t="str">
        <f t="shared" si="0"/>
        <v/>
      </c>
      <c r="L20" s="501" t="str">
        <f t="shared" si="0"/>
        <v/>
      </c>
      <c r="M20" s="501" t="str">
        <f t="shared" si="0"/>
        <v/>
      </c>
      <c r="N20" s="501" t="str">
        <f t="shared" si="0"/>
        <v/>
      </c>
      <c r="O20" s="501" t="str">
        <f t="shared" si="0"/>
        <v/>
      </c>
      <c r="P20" s="501" t="str">
        <f t="shared" si="0"/>
        <v/>
      </c>
      <c r="Q20" s="501" t="str">
        <f t="shared" si="0"/>
        <v/>
      </c>
      <c r="R20" s="501" t="str">
        <f t="shared" si="0"/>
        <v/>
      </c>
      <c r="S20" s="501" t="str">
        <f t="shared" si="0"/>
        <v/>
      </c>
      <c r="T20" s="501" t="str">
        <f t="shared" si="0"/>
        <v/>
      </c>
      <c r="U20" s="501" t="str">
        <f t="shared" si="0"/>
        <v/>
      </c>
      <c r="V20" s="501" t="str">
        <f t="shared" si="0"/>
        <v/>
      </c>
      <c r="W20" s="501" t="str">
        <f t="shared" si="0"/>
        <v/>
      </c>
      <c r="X20" s="501" t="str">
        <f t="shared" si="1"/>
        <v/>
      </c>
      <c r="Y20" s="501" t="str">
        <f t="shared" si="1"/>
        <v/>
      </c>
      <c r="Z20" s="501" t="str">
        <f t="shared" si="1"/>
        <v/>
      </c>
      <c r="AA20" s="501" t="str">
        <f t="shared" si="1"/>
        <v/>
      </c>
      <c r="AB20" s="501" t="str">
        <f t="shared" si="1"/>
        <v/>
      </c>
      <c r="AC20" s="501" t="str">
        <f t="shared" si="1"/>
        <v/>
      </c>
      <c r="AD20" s="501" t="str">
        <f t="shared" si="1"/>
        <v/>
      </c>
      <c r="AE20" s="501" t="str">
        <f t="shared" si="1"/>
        <v/>
      </c>
      <c r="AF20" s="502" t="str">
        <f t="shared" si="1"/>
        <v/>
      </c>
      <c r="AG20" s="502" t="str">
        <f t="shared" si="1"/>
        <v/>
      </c>
      <c r="AH20" s="502" t="str">
        <f t="shared" si="1"/>
        <v/>
      </c>
      <c r="AI20" s="502" t="str">
        <f t="shared" si="1"/>
        <v/>
      </c>
      <c r="AJ20" s="502" t="str">
        <f t="shared" si="1"/>
        <v/>
      </c>
      <c r="AK20" s="502" t="str">
        <f t="shared" si="1"/>
        <v/>
      </c>
      <c r="AL20" s="502" t="str">
        <f t="shared" si="1"/>
        <v/>
      </c>
      <c r="AM20" s="502" t="str">
        <f t="shared" si="1"/>
        <v/>
      </c>
      <c r="AN20" s="502" t="str">
        <f t="shared" si="1"/>
        <v/>
      </c>
      <c r="AO20" s="502" t="str">
        <f t="shared" si="1"/>
        <v/>
      </c>
      <c r="AP20" s="502" t="str">
        <f t="shared" si="1"/>
        <v/>
      </c>
      <c r="AQ20" s="503" t="str">
        <f t="shared" si="2"/>
        <v/>
      </c>
    </row>
    <row r="21" spans="1:43" s="4" customFormat="1" ht="16.2" thickBot="1" x14ac:dyDescent="0.35">
      <c r="A21" s="446" t="s">
        <v>108</v>
      </c>
      <c r="B21" s="447"/>
      <c r="C21" s="448"/>
      <c r="D21" s="449"/>
      <c r="E21" s="455"/>
      <c r="F21" s="455"/>
      <c r="G21" s="456"/>
      <c r="H21" s="504" t="str">
        <f t="shared" si="0"/>
        <v/>
      </c>
      <c r="I21" s="504" t="str">
        <f t="shared" si="0"/>
        <v/>
      </c>
      <c r="J21" s="504" t="str">
        <f t="shared" si="0"/>
        <v/>
      </c>
      <c r="K21" s="504" t="str">
        <f t="shared" si="0"/>
        <v/>
      </c>
      <c r="L21" s="504" t="str">
        <f t="shared" si="0"/>
        <v/>
      </c>
      <c r="M21" s="504" t="str">
        <f t="shared" si="0"/>
        <v/>
      </c>
      <c r="N21" s="504" t="str">
        <f t="shared" si="0"/>
        <v/>
      </c>
      <c r="O21" s="504" t="str">
        <f t="shared" si="0"/>
        <v/>
      </c>
      <c r="P21" s="504" t="str">
        <f t="shared" si="0"/>
        <v/>
      </c>
      <c r="Q21" s="504" t="str">
        <f t="shared" si="0"/>
        <v/>
      </c>
      <c r="R21" s="504" t="str">
        <f t="shared" si="0"/>
        <v/>
      </c>
      <c r="S21" s="504" t="str">
        <f t="shared" si="0"/>
        <v/>
      </c>
      <c r="T21" s="504" t="str">
        <f t="shared" si="0"/>
        <v/>
      </c>
      <c r="U21" s="504" t="str">
        <f t="shared" si="0"/>
        <v/>
      </c>
      <c r="V21" s="504" t="str">
        <f t="shared" si="0"/>
        <v/>
      </c>
      <c r="W21" s="504" t="str">
        <f t="shared" si="0"/>
        <v/>
      </c>
      <c r="X21" s="504" t="str">
        <f t="shared" si="1"/>
        <v/>
      </c>
      <c r="Y21" s="504" t="str">
        <f t="shared" si="1"/>
        <v/>
      </c>
      <c r="Z21" s="504" t="str">
        <f t="shared" si="1"/>
        <v/>
      </c>
      <c r="AA21" s="504" t="str">
        <f t="shared" si="1"/>
        <v/>
      </c>
      <c r="AB21" s="504" t="str">
        <f t="shared" si="1"/>
        <v/>
      </c>
      <c r="AC21" s="504" t="str">
        <f t="shared" si="1"/>
        <v/>
      </c>
      <c r="AD21" s="504" t="str">
        <f t="shared" si="1"/>
        <v/>
      </c>
      <c r="AE21" s="504" t="str">
        <f t="shared" si="1"/>
        <v/>
      </c>
      <c r="AF21" s="502" t="str">
        <f t="shared" si="1"/>
        <v/>
      </c>
      <c r="AG21" s="502" t="str">
        <f t="shared" si="1"/>
        <v/>
      </c>
      <c r="AH21" s="502" t="str">
        <f t="shared" si="1"/>
        <v/>
      </c>
      <c r="AI21" s="502" t="str">
        <f t="shared" si="1"/>
        <v/>
      </c>
      <c r="AJ21" s="502" t="str">
        <f t="shared" si="1"/>
        <v/>
      </c>
      <c r="AK21" s="502" t="str">
        <f t="shared" si="1"/>
        <v/>
      </c>
      <c r="AL21" s="502" t="str">
        <f t="shared" si="1"/>
        <v/>
      </c>
      <c r="AM21" s="502" t="str">
        <f t="shared" si="1"/>
        <v/>
      </c>
      <c r="AN21" s="502" t="str">
        <f t="shared" si="1"/>
        <v/>
      </c>
      <c r="AO21" s="502" t="str">
        <f t="shared" si="1"/>
        <v/>
      </c>
      <c r="AP21" s="502" t="str">
        <f t="shared" si="1"/>
        <v/>
      </c>
      <c r="AQ21" s="505" t="str">
        <f t="shared" si="2"/>
        <v/>
      </c>
    </row>
    <row r="22" spans="1:43" s="4" customFormat="1" ht="20.7" customHeight="1" x14ac:dyDescent="0.35">
      <c r="A22" s="430" t="s">
        <v>109</v>
      </c>
      <c r="B22" s="457" t="s">
        <v>61</v>
      </c>
      <c r="C22" s="458"/>
      <c r="D22" s="458"/>
      <c r="E22" s="458"/>
      <c r="F22" s="458"/>
      <c r="G22" s="459"/>
      <c r="H22" s="506"/>
      <c r="I22" s="506"/>
      <c r="J22" s="506"/>
      <c r="K22" s="506"/>
      <c r="L22" s="506"/>
      <c r="M22" s="506"/>
      <c r="N22" s="506"/>
      <c r="O22" s="506"/>
      <c r="P22" s="506"/>
      <c r="Q22" s="506"/>
      <c r="R22" s="506"/>
      <c r="S22" s="507" t="s">
        <v>110</v>
      </c>
      <c r="T22" s="506"/>
      <c r="U22" s="506"/>
      <c r="V22" s="506"/>
      <c r="W22" s="506"/>
      <c r="X22" s="506"/>
      <c r="Y22" s="506"/>
      <c r="Z22" s="506"/>
      <c r="AA22" s="506"/>
      <c r="AB22" s="506"/>
      <c r="AC22" s="506"/>
      <c r="AD22" s="506"/>
      <c r="AE22" s="506"/>
      <c r="AF22" s="508"/>
      <c r="AG22" s="508"/>
      <c r="AH22" s="508"/>
      <c r="AI22" s="508"/>
      <c r="AJ22" s="508"/>
      <c r="AK22" s="508"/>
      <c r="AL22" s="508"/>
      <c r="AM22" s="508"/>
      <c r="AN22" s="508"/>
      <c r="AO22" s="508"/>
      <c r="AP22" s="508"/>
      <c r="AQ22" s="509"/>
    </row>
    <row r="23" spans="1:43" s="5" customFormat="1" ht="47.4" thickBot="1" x14ac:dyDescent="0.35">
      <c r="A23" s="434" t="s">
        <v>62</v>
      </c>
      <c r="B23" s="434" t="s">
        <v>63</v>
      </c>
      <c r="C23" s="435" t="s">
        <v>64</v>
      </c>
      <c r="D23" s="435" t="s">
        <v>65</v>
      </c>
      <c r="E23" s="435" t="s">
        <v>66</v>
      </c>
      <c r="F23" s="435" t="s">
        <v>67</v>
      </c>
      <c r="G23" s="460" t="s">
        <v>68</v>
      </c>
      <c r="H23" s="493" t="s">
        <v>69</v>
      </c>
      <c r="I23" s="494" t="s">
        <v>70</v>
      </c>
      <c r="J23" s="494" t="s">
        <v>71</v>
      </c>
      <c r="K23" s="494" t="s">
        <v>72</v>
      </c>
      <c r="L23" s="494" t="s">
        <v>73</v>
      </c>
      <c r="M23" s="494" t="s">
        <v>74</v>
      </c>
      <c r="N23" s="494" t="s">
        <v>75</v>
      </c>
      <c r="O23" s="494" t="s">
        <v>76</v>
      </c>
      <c r="P23" s="494" t="s">
        <v>77</v>
      </c>
      <c r="Q23" s="494" t="s">
        <v>78</v>
      </c>
      <c r="R23" s="494" t="s">
        <v>79</v>
      </c>
      <c r="S23" s="494" t="s">
        <v>80</v>
      </c>
      <c r="T23" s="494" t="s">
        <v>81</v>
      </c>
      <c r="U23" s="494" t="s">
        <v>82</v>
      </c>
      <c r="V23" s="494" t="s">
        <v>83</v>
      </c>
      <c r="W23" s="494" t="s">
        <v>84</v>
      </c>
      <c r="X23" s="494" t="s">
        <v>85</v>
      </c>
      <c r="Y23" s="494" t="s">
        <v>86</v>
      </c>
      <c r="Z23" s="494" t="s">
        <v>87</v>
      </c>
      <c r="AA23" s="494" t="s">
        <v>88</v>
      </c>
      <c r="AB23" s="494" t="s">
        <v>89</v>
      </c>
      <c r="AC23" s="494" t="s">
        <v>90</v>
      </c>
      <c r="AD23" s="494" t="s">
        <v>91</v>
      </c>
      <c r="AE23" s="510" t="s">
        <v>92</v>
      </c>
      <c r="AF23" s="493" t="s">
        <v>93</v>
      </c>
      <c r="AG23" s="494" t="s">
        <v>94</v>
      </c>
      <c r="AH23" s="494" t="s">
        <v>95</v>
      </c>
      <c r="AI23" s="494" t="s">
        <v>96</v>
      </c>
      <c r="AJ23" s="494" t="s">
        <v>97</v>
      </c>
      <c r="AK23" s="494" t="s">
        <v>98</v>
      </c>
      <c r="AL23" s="494" t="s">
        <v>99</v>
      </c>
      <c r="AM23" s="494" t="s">
        <v>100</v>
      </c>
      <c r="AN23" s="494" t="s">
        <v>101</v>
      </c>
      <c r="AO23" s="494" t="s">
        <v>102</v>
      </c>
      <c r="AP23" s="494" t="s">
        <v>103</v>
      </c>
      <c r="AQ23" s="511" t="s">
        <v>111</v>
      </c>
    </row>
    <row r="24" spans="1:43" s="4" customFormat="1" ht="16.2" thickBot="1" x14ac:dyDescent="0.35">
      <c r="A24" s="461" t="s">
        <v>104</v>
      </c>
      <c r="B24" s="440"/>
      <c r="C24" s="441"/>
      <c r="D24" s="442"/>
      <c r="E24" s="443"/>
      <c r="F24" s="444"/>
      <c r="G24" s="445"/>
      <c r="H24" s="504" t="str">
        <f t="shared" ref="H24:W28" si="3">IF(AND(H$15&gt;=$F24,H$15&lt;=$G24),"X","")</f>
        <v/>
      </c>
      <c r="I24" s="504" t="str">
        <f t="shared" si="3"/>
        <v/>
      </c>
      <c r="J24" s="504" t="str">
        <f t="shared" si="3"/>
        <v/>
      </c>
      <c r="K24" s="504" t="str">
        <f t="shared" si="3"/>
        <v/>
      </c>
      <c r="L24" s="504" t="str">
        <f t="shared" si="3"/>
        <v/>
      </c>
      <c r="M24" s="504" t="str">
        <f t="shared" si="3"/>
        <v/>
      </c>
      <c r="N24" s="504" t="str">
        <f t="shared" si="3"/>
        <v/>
      </c>
      <c r="O24" s="504" t="str">
        <f t="shared" si="3"/>
        <v/>
      </c>
      <c r="P24" s="504" t="str">
        <f t="shared" si="3"/>
        <v/>
      </c>
      <c r="Q24" s="504" t="str">
        <f t="shared" si="3"/>
        <v/>
      </c>
      <c r="R24" s="504" t="str">
        <f t="shared" si="3"/>
        <v/>
      </c>
      <c r="S24" s="504" t="str">
        <f t="shared" si="3"/>
        <v/>
      </c>
      <c r="T24" s="504" t="str">
        <f t="shared" si="3"/>
        <v/>
      </c>
      <c r="U24" s="504" t="str">
        <f t="shared" si="3"/>
        <v/>
      </c>
      <c r="V24" s="504" t="str">
        <f t="shared" si="3"/>
        <v/>
      </c>
      <c r="W24" s="504" t="str">
        <f t="shared" si="3"/>
        <v/>
      </c>
      <c r="X24" s="504" t="str">
        <f t="shared" ref="X24:AE28" si="4">IF(AND(X$15&gt;=$F24,X$15&lt;=$G24),"X","")</f>
        <v/>
      </c>
      <c r="Y24" s="504" t="str">
        <f t="shared" si="4"/>
        <v/>
      </c>
      <c r="Z24" s="504" t="str">
        <f t="shared" si="4"/>
        <v/>
      </c>
      <c r="AA24" s="504" t="str">
        <f t="shared" si="4"/>
        <v/>
      </c>
      <c r="AB24" s="504" t="str">
        <f t="shared" si="4"/>
        <v/>
      </c>
      <c r="AC24" s="504" t="str">
        <f t="shared" si="4"/>
        <v/>
      </c>
      <c r="AD24" s="504" t="str">
        <f t="shared" si="4"/>
        <v/>
      </c>
      <c r="AE24" s="504" t="str">
        <f t="shared" si="4"/>
        <v/>
      </c>
      <c r="AF24" s="512"/>
      <c r="AG24" s="513"/>
      <c r="AH24" s="513"/>
      <c r="AI24" s="513"/>
      <c r="AJ24" s="513"/>
      <c r="AK24" s="513"/>
      <c r="AL24" s="513"/>
      <c r="AM24" s="513"/>
      <c r="AN24" s="513"/>
      <c r="AO24" s="512"/>
      <c r="AP24" s="513"/>
      <c r="AQ24" s="514"/>
    </row>
    <row r="25" spans="1:43" s="4" customFormat="1" ht="16.2" thickBot="1" x14ac:dyDescent="0.35">
      <c r="A25" s="462" t="s">
        <v>105</v>
      </c>
      <c r="B25" s="447"/>
      <c r="C25" s="448"/>
      <c r="D25" s="449"/>
      <c r="E25" s="450"/>
      <c r="F25" s="451"/>
      <c r="G25" s="452"/>
      <c r="H25" s="504" t="str">
        <f t="shared" si="3"/>
        <v/>
      </c>
      <c r="I25" s="504" t="str">
        <f t="shared" si="3"/>
        <v/>
      </c>
      <c r="J25" s="504" t="str">
        <f t="shared" si="3"/>
        <v/>
      </c>
      <c r="K25" s="504" t="str">
        <f t="shared" si="3"/>
        <v/>
      </c>
      <c r="L25" s="504" t="str">
        <f t="shared" si="3"/>
        <v/>
      </c>
      <c r="M25" s="504" t="str">
        <f t="shared" si="3"/>
        <v/>
      </c>
      <c r="N25" s="504" t="str">
        <f t="shared" si="3"/>
        <v/>
      </c>
      <c r="O25" s="504" t="str">
        <f t="shared" si="3"/>
        <v/>
      </c>
      <c r="P25" s="504" t="str">
        <f t="shared" si="3"/>
        <v/>
      </c>
      <c r="Q25" s="504" t="str">
        <f t="shared" si="3"/>
        <v/>
      </c>
      <c r="R25" s="504" t="str">
        <f t="shared" si="3"/>
        <v/>
      </c>
      <c r="S25" s="504" t="str">
        <f t="shared" si="3"/>
        <v/>
      </c>
      <c r="T25" s="504" t="str">
        <f t="shared" si="3"/>
        <v/>
      </c>
      <c r="U25" s="504" t="str">
        <f t="shared" si="3"/>
        <v/>
      </c>
      <c r="V25" s="504" t="str">
        <f t="shared" si="3"/>
        <v/>
      </c>
      <c r="W25" s="504" t="str">
        <f t="shared" si="3"/>
        <v/>
      </c>
      <c r="X25" s="504" t="str">
        <f t="shared" si="4"/>
        <v/>
      </c>
      <c r="Y25" s="504" t="str">
        <f t="shared" si="4"/>
        <v/>
      </c>
      <c r="Z25" s="504" t="str">
        <f t="shared" si="4"/>
        <v/>
      </c>
      <c r="AA25" s="504" t="str">
        <f t="shared" si="4"/>
        <v/>
      </c>
      <c r="AB25" s="504" t="str">
        <f t="shared" si="4"/>
        <v/>
      </c>
      <c r="AC25" s="504" t="str">
        <f t="shared" si="4"/>
        <v/>
      </c>
      <c r="AD25" s="504" t="str">
        <f t="shared" si="4"/>
        <v/>
      </c>
      <c r="AE25" s="515" t="str">
        <f t="shared" si="4"/>
        <v/>
      </c>
      <c r="AF25" s="516"/>
      <c r="AG25" s="517"/>
      <c r="AH25" s="517"/>
      <c r="AI25" s="517"/>
      <c r="AJ25" s="517"/>
      <c r="AK25" s="517"/>
      <c r="AL25" s="517"/>
      <c r="AM25" s="517"/>
      <c r="AN25" s="517"/>
      <c r="AO25" s="516"/>
      <c r="AP25" s="517"/>
      <c r="AQ25" s="518"/>
    </row>
    <row r="26" spans="1:43" s="4" customFormat="1" ht="16.2" thickBot="1" x14ac:dyDescent="0.35">
      <c r="A26" s="462" t="s">
        <v>106</v>
      </c>
      <c r="B26" s="447"/>
      <c r="C26" s="448"/>
      <c r="D26" s="449"/>
      <c r="E26" s="450"/>
      <c r="F26" s="451"/>
      <c r="G26" s="452"/>
      <c r="H26" s="504" t="str">
        <f t="shared" si="3"/>
        <v/>
      </c>
      <c r="I26" s="504" t="str">
        <f t="shared" si="3"/>
        <v/>
      </c>
      <c r="J26" s="504" t="str">
        <f t="shared" si="3"/>
        <v/>
      </c>
      <c r="K26" s="504" t="str">
        <f t="shared" si="3"/>
        <v/>
      </c>
      <c r="L26" s="504" t="str">
        <f t="shared" si="3"/>
        <v/>
      </c>
      <c r="M26" s="504" t="str">
        <f t="shared" si="3"/>
        <v/>
      </c>
      <c r="N26" s="504" t="str">
        <f t="shared" si="3"/>
        <v/>
      </c>
      <c r="O26" s="504" t="str">
        <f t="shared" si="3"/>
        <v/>
      </c>
      <c r="P26" s="504" t="str">
        <f t="shared" si="3"/>
        <v/>
      </c>
      <c r="Q26" s="504" t="str">
        <f t="shared" si="3"/>
        <v/>
      </c>
      <c r="R26" s="504" t="str">
        <f t="shared" si="3"/>
        <v/>
      </c>
      <c r="S26" s="504" t="str">
        <f t="shared" si="3"/>
        <v/>
      </c>
      <c r="T26" s="504" t="str">
        <f t="shared" si="3"/>
        <v/>
      </c>
      <c r="U26" s="504" t="str">
        <f t="shared" si="3"/>
        <v/>
      </c>
      <c r="V26" s="504" t="str">
        <f t="shared" si="3"/>
        <v/>
      </c>
      <c r="W26" s="504" t="str">
        <f t="shared" si="3"/>
        <v/>
      </c>
      <c r="X26" s="504" t="str">
        <f t="shared" si="4"/>
        <v/>
      </c>
      <c r="Y26" s="504" t="str">
        <f t="shared" si="4"/>
        <v/>
      </c>
      <c r="Z26" s="504" t="str">
        <f t="shared" si="4"/>
        <v/>
      </c>
      <c r="AA26" s="504" t="str">
        <f t="shared" si="4"/>
        <v/>
      </c>
      <c r="AB26" s="504" t="str">
        <f t="shared" si="4"/>
        <v/>
      </c>
      <c r="AC26" s="504" t="str">
        <f t="shared" si="4"/>
        <v/>
      </c>
      <c r="AD26" s="504" t="str">
        <f t="shared" si="4"/>
        <v/>
      </c>
      <c r="AE26" s="519" t="str">
        <f t="shared" si="4"/>
        <v/>
      </c>
      <c r="AF26" s="516"/>
      <c r="AG26" s="517"/>
      <c r="AH26" s="517"/>
      <c r="AI26" s="517"/>
      <c r="AJ26" s="517"/>
      <c r="AK26" s="517"/>
      <c r="AL26" s="517"/>
      <c r="AM26" s="517"/>
      <c r="AN26" s="517"/>
      <c r="AO26" s="516"/>
      <c r="AP26" s="517"/>
      <c r="AQ26" s="518"/>
    </row>
    <row r="27" spans="1:43" s="4" customFormat="1" ht="16.2" thickBot="1" x14ac:dyDescent="0.35">
      <c r="A27" s="462" t="s">
        <v>107</v>
      </c>
      <c r="B27" s="447"/>
      <c r="C27" s="448"/>
      <c r="D27" s="449"/>
      <c r="E27" s="453"/>
      <c r="F27" s="454"/>
      <c r="G27" s="452"/>
      <c r="H27" s="504" t="str">
        <f t="shared" si="3"/>
        <v/>
      </c>
      <c r="I27" s="504" t="str">
        <f t="shared" si="3"/>
        <v/>
      </c>
      <c r="J27" s="504" t="str">
        <f t="shared" si="3"/>
        <v/>
      </c>
      <c r="K27" s="504" t="str">
        <f t="shared" si="3"/>
        <v/>
      </c>
      <c r="L27" s="504" t="str">
        <f t="shared" si="3"/>
        <v/>
      </c>
      <c r="M27" s="504" t="str">
        <f t="shared" si="3"/>
        <v/>
      </c>
      <c r="N27" s="504" t="str">
        <f t="shared" si="3"/>
        <v/>
      </c>
      <c r="O27" s="504" t="str">
        <f t="shared" si="3"/>
        <v/>
      </c>
      <c r="P27" s="504" t="str">
        <f t="shared" si="3"/>
        <v/>
      </c>
      <c r="Q27" s="504" t="str">
        <f t="shared" si="3"/>
        <v/>
      </c>
      <c r="R27" s="504" t="str">
        <f t="shared" si="3"/>
        <v/>
      </c>
      <c r="S27" s="504" t="str">
        <f t="shared" si="3"/>
        <v/>
      </c>
      <c r="T27" s="504" t="str">
        <f t="shared" si="3"/>
        <v/>
      </c>
      <c r="U27" s="504" t="str">
        <f t="shared" si="3"/>
        <v/>
      </c>
      <c r="V27" s="504" t="str">
        <f t="shared" si="3"/>
        <v/>
      </c>
      <c r="W27" s="504" t="str">
        <f t="shared" si="3"/>
        <v/>
      </c>
      <c r="X27" s="504" t="str">
        <f t="shared" si="4"/>
        <v/>
      </c>
      <c r="Y27" s="504" t="str">
        <f t="shared" si="4"/>
        <v/>
      </c>
      <c r="Z27" s="504" t="str">
        <f t="shared" si="4"/>
        <v/>
      </c>
      <c r="AA27" s="504" t="str">
        <f t="shared" si="4"/>
        <v/>
      </c>
      <c r="AB27" s="504" t="str">
        <f t="shared" si="4"/>
        <v/>
      </c>
      <c r="AC27" s="504" t="str">
        <f t="shared" si="4"/>
        <v/>
      </c>
      <c r="AD27" s="504" t="str">
        <f t="shared" si="4"/>
        <v/>
      </c>
      <c r="AE27" s="504" t="str">
        <f t="shared" si="4"/>
        <v/>
      </c>
      <c r="AF27" s="516"/>
      <c r="AG27" s="517"/>
      <c r="AH27" s="517"/>
      <c r="AI27" s="517"/>
      <c r="AJ27" s="517"/>
      <c r="AK27" s="517"/>
      <c r="AL27" s="517"/>
      <c r="AM27" s="517"/>
      <c r="AN27" s="517"/>
      <c r="AO27" s="516"/>
      <c r="AP27" s="517"/>
      <c r="AQ27" s="518"/>
    </row>
    <row r="28" spans="1:43" s="4" customFormat="1" ht="16.2" thickBot="1" x14ac:dyDescent="0.35">
      <c r="A28" s="462" t="s">
        <v>108</v>
      </c>
      <c r="B28" s="447"/>
      <c r="C28" s="448"/>
      <c r="D28" s="449"/>
      <c r="E28" s="455"/>
      <c r="F28" s="455"/>
      <c r="G28" s="456"/>
      <c r="H28" s="504" t="str">
        <f t="shared" si="3"/>
        <v/>
      </c>
      <c r="I28" s="504" t="str">
        <f>IF(AND(I$15&gt;=$F28,I$15&lt;=$G28),"X","")</f>
        <v/>
      </c>
      <c r="J28" s="504" t="str">
        <f t="shared" si="3"/>
        <v/>
      </c>
      <c r="K28" s="504" t="str">
        <f t="shared" si="3"/>
        <v/>
      </c>
      <c r="L28" s="504" t="str">
        <f t="shared" si="3"/>
        <v/>
      </c>
      <c r="M28" s="504" t="str">
        <f t="shared" si="3"/>
        <v/>
      </c>
      <c r="N28" s="504" t="str">
        <f t="shared" si="3"/>
        <v/>
      </c>
      <c r="O28" s="504" t="str">
        <f t="shared" si="3"/>
        <v/>
      </c>
      <c r="P28" s="504" t="str">
        <f t="shared" si="3"/>
        <v/>
      </c>
      <c r="Q28" s="504" t="str">
        <f t="shared" si="3"/>
        <v/>
      </c>
      <c r="R28" s="504" t="str">
        <f t="shared" si="3"/>
        <v/>
      </c>
      <c r="S28" s="504" t="str">
        <f t="shared" si="3"/>
        <v/>
      </c>
      <c r="T28" s="504" t="str">
        <f t="shared" si="3"/>
        <v/>
      </c>
      <c r="U28" s="504" t="str">
        <f t="shared" si="3"/>
        <v/>
      </c>
      <c r="V28" s="504" t="str">
        <f t="shared" si="3"/>
        <v/>
      </c>
      <c r="W28" s="504" t="str">
        <f t="shared" si="3"/>
        <v/>
      </c>
      <c r="X28" s="504" t="str">
        <f t="shared" si="4"/>
        <v/>
      </c>
      <c r="Y28" s="504" t="str">
        <f t="shared" si="4"/>
        <v/>
      </c>
      <c r="Z28" s="504" t="str">
        <f t="shared" si="4"/>
        <v/>
      </c>
      <c r="AA28" s="504" t="str">
        <f t="shared" si="4"/>
        <v/>
      </c>
      <c r="AB28" s="504" t="str">
        <f t="shared" si="4"/>
        <v/>
      </c>
      <c r="AC28" s="504" t="str">
        <f t="shared" si="4"/>
        <v/>
      </c>
      <c r="AD28" s="504" t="str">
        <f t="shared" si="4"/>
        <v/>
      </c>
      <c r="AE28" s="504" t="str">
        <f t="shared" si="4"/>
        <v/>
      </c>
      <c r="AF28" s="520"/>
      <c r="AG28" s="521"/>
      <c r="AH28" s="521"/>
      <c r="AI28" s="521"/>
      <c r="AJ28" s="521"/>
      <c r="AK28" s="521"/>
      <c r="AL28" s="521"/>
      <c r="AM28" s="521"/>
      <c r="AN28" s="521"/>
      <c r="AO28" s="520"/>
      <c r="AP28" s="521"/>
      <c r="AQ28" s="522"/>
    </row>
    <row r="29" spans="1:43" s="4" customFormat="1" ht="20.7" customHeight="1" x14ac:dyDescent="0.35">
      <c r="A29" s="430" t="s">
        <v>112</v>
      </c>
      <c r="B29" s="457" t="s">
        <v>61</v>
      </c>
      <c r="C29" s="458"/>
      <c r="D29" s="458"/>
      <c r="E29" s="458"/>
      <c r="F29" s="458"/>
      <c r="G29" s="459"/>
      <c r="H29" s="506"/>
      <c r="I29" s="506"/>
      <c r="J29" s="506"/>
      <c r="K29" s="506"/>
      <c r="L29" s="506"/>
      <c r="M29" s="506"/>
      <c r="N29" s="506"/>
      <c r="O29" s="506"/>
      <c r="P29" s="506"/>
      <c r="Q29" s="506"/>
      <c r="R29" s="506"/>
      <c r="S29" s="507" t="s">
        <v>110</v>
      </c>
      <c r="T29" s="506"/>
      <c r="U29" s="506"/>
      <c r="V29" s="506"/>
      <c r="W29" s="506"/>
      <c r="X29" s="506"/>
      <c r="Y29" s="506"/>
      <c r="Z29" s="506"/>
      <c r="AA29" s="506"/>
      <c r="AB29" s="506"/>
      <c r="AC29" s="506"/>
      <c r="AD29" s="506"/>
      <c r="AE29" s="506"/>
      <c r="AF29" s="508"/>
      <c r="AG29" s="508"/>
      <c r="AH29" s="508"/>
      <c r="AI29" s="508"/>
      <c r="AJ29" s="508"/>
      <c r="AK29" s="508"/>
      <c r="AL29" s="508"/>
      <c r="AM29" s="508"/>
      <c r="AN29" s="508"/>
      <c r="AO29" s="508"/>
      <c r="AP29" s="508"/>
      <c r="AQ29" s="509"/>
    </row>
    <row r="30" spans="1:43" s="5" customFormat="1" ht="47.4" thickBot="1" x14ac:dyDescent="0.35">
      <c r="A30" s="434" t="s">
        <v>62</v>
      </c>
      <c r="B30" s="434" t="s">
        <v>63</v>
      </c>
      <c r="C30" s="435" t="s">
        <v>64</v>
      </c>
      <c r="D30" s="435" t="s">
        <v>65</v>
      </c>
      <c r="E30" s="435" t="s">
        <v>66</v>
      </c>
      <c r="F30" s="435" t="s">
        <v>67</v>
      </c>
      <c r="G30" s="460" t="s">
        <v>68</v>
      </c>
      <c r="H30" s="493" t="s">
        <v>69</v>
      </c>
      <c r="I30" s="494" t="s">
        <v>70</v>
      </c>
      <c r="J30" s="494" t="s">
        <v>71</v>
      </c>
      <c r="K30" s="494" t="s">
        <v>72</v>
      </c>
      <c r="L30" s="494" t="s">
        <v>73</v>
      </c>
      <c r="M30" s="494" t="s">
        <v>74</v>
      </c>
      <c r="N30" s="494" t="s">
        <v>75</v>
      </c>
      <c r="O30" s="494" t="s">
        <v>76</v>
      </c>
      <c r="P30" s="494" t="s">
        <v>77</v>
      </c>
      <c r="Q30" s="494" t="s">
        <v>78</v>
      </c>
      <c r="R30" s="494" t="s">
        <v>79</v>
      </c>
      <c r="S30" s="494" t="s">
        <v>80</v>
      </c>
      <c r="T30" s="494" t="s">
        <v>81</v>
      </c>
      <c r="U30" s="494" t="s">
        <v>82</v>
      </c>
      <c r="V30" s="494" t="s">
        <v>83</v>
      </c>
      <c r="W30" s="494" t="s">
        <v>84</v>
      </c>
      <c r="X30" s="494" t="s">
        <v>85</v>
      </c>
      <c r="Y30" s="494" t="s">
        <v>86</v>
      </c>
      <c r="Z30" s="494" t="s">
        <v>87</v>
      </c>
      <c r="AA30" s="494" t="s">
        <v>88</v>
      </c>
      <c r="AB30" s="494" t="s">
        <v>89</v>
      </c>
      <c r="AC30" s="494" t="s">
        <v>90</v>
      </c>
      <c r="AD30" s="494" t="s">
        <v>91</v>
      </c>
      <c r="AE30" s="510" t="s">
        <v>92</v>
      </c>
      <c r="AF30" s="493" t="s">
        <v>93</v>
      </c>
      <c r="AG30" s="494" t="s">
        <v>94</v>
      </c>
      <c r="AH30" s="494" t="s">
        <v>95</v>
      </c>
      <c r="AI30" s="494" t="s">
        <v>96</v>
      </c>
      <c r="AJ30" s="494" t="s">
        <v>97</v>
      </c>
      <c r="AK30" s="494" t="s">
        <v>98</v>
      </c>
      <c r="AL30" s="494" t="s">
        <v>99</v>
      </c>
      <c r="AM30" s="494" t="s">
        <v>100</v>
      </c>
      <c r="AN30" s="494" t="s">
        <v>101</v>
      </c>
      <c r="AO30" s="494" t="s">
        <v>102</v>
      </c>
      <c r="AP30" s="494" t="s">
        <v>103</v>
      </c>
      <c r="AQ30" s="523" t="s">
        <v>111</v>
      </c>
    </row>
    <row r="31" spans="1:43" s="4" customFormat="1" ht="16.2" thickBot="1" x14ac:dyDescent="0.35">
      <c r="A31" s="461" t="s">
        <v>104</v>
      </c>
      <c r="B31" s="440"/>
      <c r="C31" s="441"/>
      <c r="D31" s="442"/>
      <c r="E31" s="443"/>
      <c r="F31" s="444"/>
      <c r="G31" s="445"/>
      <c r="H31" s="504" t="str">
        <f t="shared" ref="H31:W35" si="5">IF(AND(H$15&gt;=$F31,H$15&lt;=$G31),"X","")</f>
        <v/>
      </c>
      <c r="I31" s="504" t="str">
        <f t="shared" si="5"/>
        <v/>
      </c>
      <c r="J31" s="504" t="str">
        <f t="shared" si="5"/>
        <v/>
      </c>
      <c r="K31" s="504" t="str">
        <f t="shared" si="5"/>
        <v/>
      </c>
      <c r="L31" s="504" t="str">
        <f t="shared" si="5"/>
        <v/>
      </c>
      <c r="M31" s="504" t="str">
        <f t="shared" si="5"/>
        <v/>
      </c>
      <c r="N31" s="504" t="str">
        <f t="shared" si="5"/>
        <v/>
      </c>
      <c r="O31" s="504" t="str">
        <f t="shared" si="5"/>
        <v/>
      </c>
      <c r="P31" s="504" t="str">
        <f t="shared" si="5"/>
        <v/>
      </c>
      <c r="Q31" s="504" t="str">
        <f t="shared" si="5"/>
        <v/>
      </c>
      <c r="R31" s="504" t="str">
        <f t="shared" si="5"/>
        <v/>
      </c>
      <c r="S31" s="504" t="str">
        <f t="shared" si="5"/>
        <v/>
      </c>
      <c r="T31" s="504" t="str">
        <f t="shared" si="5"/>
        <v/>
      </c>
      <c r="U31" s="504" t="str">
        <f t="shared" si="5"/>
        <v/>
      </c>
      <c r="V31" s="504" t="str">
        <f t="shared" si="5"/>
        <v/>
      </c>
      <c r="W31" s="504" t="str">
        <f t="shared" si="5"/>
        <v/>
      </c>
      <c r="X31" s="504" t="str">
        <f t="shared" ref="I31:AE35" si="6">IF(AND(X$15&gt;=$F31,X$15&lt;=$G31),"X","")</f>
        <v/>
      </c>
      <c r="Y31" s="504" t="str">
        <f t="shared" si="6"/>
        <v/>
      </c>
      <c r="Z31" s="504" t="str">
        <f t="shared" si="6"/>
        <v/>
      </c>
      <c r="AA31" s="504" t="str">
        <f t="shared" si="6"/>
        <v/>
      </c>
      <c r="AB31" s="504" t="str">
        <f t="shared" si="6"/>
        <v/>
      </c>
      <c r="AC31" s="504" t="str">
        <f t="shared" si="6"/>
        <v/>
      </c>
      <c r="AD31" s="504" t="str">
        <f t="shared" si="6"/>
        <v/>
      </c>
      <c r="AE31" s="504" t="str">
        <f t="shared" si="6"/>
        <v/>
      </c>
      <c r="AF31" s="512"/>
      <c r="AG31" s="513"/>
      <c r="AH31" s="513"/>
      <c r="AI31" s="513"/>
      <c r="AJ31" s="513"/>
      <c r="AK31" s="513"/>
      <c r="AL31" s="513"/>
      <c r="AM31" s="513"/>
      <c r="AN31" s="513"/>
      <c r="AO31" s="512"/>
      <c r="AP31" s="513"/>
      <c r="AQ31" s="514"/>
    </row>
    <row r="32" spans="1:43" s="4" customFormat="1" ht="16.2" thickBot="1" x14ac:dyDescent="0.35">
      <c r="A32" s="462" t="s">
        <v>105</v>
      </c>
      <c r="B32" s="447"/>
      <c r="C32" s="448"/>
      <c r="D32" s="449"/>
      <c r="E32" s="450"/>
      <c r="F32" s="451"/>
      <c r="G32" s="452"/>
      <c r="H32" s="504" t="str">
        <f t="shared" si="5"/>
        <v/>
      </c>
      <c r="I32" s="504" t="str">
        <f t="shared" si="6"/>
        <v/>
      </c>
      <c r="J32" s="504" t="str">
        <f t="shared" si="6"/>
        <v/>
      </c>
      <c r="K32" s="504" t="str">
        <f t="shared" si="6"/>
        <v/>
      </c>
      <c r="L32" s="504" t="str">
        <f t="shared" si="6"/>
        <v/>
      </c>
      <c r="M32" s="504" t="str">
        <f t="shared" si="6"/>
        <v/>
      </c>
      <c r="N32" s="504" t="str">
        <f t="shared" si="6"/>
        <v/>
      </c>
      <c r="O32" s="504" t="str">
        <f t="shared" si="6"/>
        <v/>
      </c>
      <c r="P32" s="504" t="str">
        <f t="shared" si="6"/>
        <v/>
      </c>
      <c r="Q32" s="504" t="str">
        <f t="shared" si="6"/>
        <v/>
      </c>
      <c r="R32" s="504" t="str">
        <f t="shared" si="6"/>
        <v/>
      </c>
      <c r="S32" s="504" t="str">
        <f t="shared" si="6"/>
        <v/>
      </c>
      <c r="T32" s="504" t="str">
        <f t="shared" si="6"/>
        <v/>
      </c>
      <c r="U32" s="504" t="str">
        <f t="shared" si="6"/>
        <v/>
      </c>
      <c r="V32" s="504" t="str">
        <f t="shared" si="6"/>
        <v/>
      </c>
      <c r="W32" s="504" t="str">
        <f t="shared" si="6"/>
        <v/>
      </c>
      <c r="X32" s="504" t="str">
        <f t="shared" si="6"/>
        <v/>
      </c>
      <c r="Y32" s="504" t="str">
        <f t="shared" si="6"/>
        <v/>
      </c>
      <c r="Z32" s="504" t="str">
        <f t="shared" si="6"/>
        <v/>
      </c>
      <c r="AA32" s="504" t="str">
        <f t="shared" si="6"/>
        <v/>
      </c>
      <c r="AB32" s="504" t="str">
        <f t="shared" si="6"/>
        <v/>
      </c>
      <c r="AC32" s="504" t="str">
        <f t="shared" si="6"/>
        <v/>
      </c>
      <c r="AD32" s="504" t="str">
        <f t="shared" si="6"/>
        <v/>
      </c>
      <c r="AE32" s="515" t="str">
        <f t="shared" si="6"/>
        <v/>
      </c>
      <c r="AF32" s="516"/>
      <c r="AG32" s="517"/>
      <c r="AH32" s="517"/>
      <c r="AI32" s="517"/>
      <c r="AJ32" s="517"/>
      <c r="AK32" s="517"/>
      <c r="AL32" s="517"/>
      <c r="AM32" s="517"/>
      <c r="AN32" s="517"/>
      <c r="AO32" s="516"/>
      <c r="AP32" s="517"/>
      <c r="AQ32" s="518"/>
    </row>
    <row r="33" spans="1:43" s="4" customFormat="1" ht="16.2" thickBot="1" x14ac:dyDescent="0.35">
      <c r="A33" s="462" t="s">
        <v>106</v>
      </c>
      <c r="B33" s="447"/>
      <c r="C33" s="448"/>
      <c r="D33" s="449"/>
      <c r="E33" s="450"/>
      <c r="F33" s="451"/>
      <c r="G33" s="452"/>
      <c r="H33" s="504" t="str">
        <f t="shared" si="5"/>
        <v/>
      </c>
      <c r="I33" s="504" t="str">
        <f t="shared" si="6"/>
        <v/>
      </c>
      <c r="J33" s="504" t="str">
        <f t="shared" si="6"/>
        <v/>
      </c>
      <c r="K33" s="504" t="str">
        <f t="shared" si="6"/>
        <v/>
      </c>
      <c r="L33" s="504" t="str">
        <f t="shared" si="6"/>
        <v/>
      </c>
      <c r="M33" s="504" t="str">
        <f t="shared" si="6"/>
        <v/>
      </c>
      <c r="N33" s="504" t="str">
        <f t="shared" si="6"/>
        <v/>
      </c>
      <c r="O33" s="504" t="str">
        <f t="shared" si="6"/>
        <v/>
      </c>
      <c r="P33" s="504" t="str">
        <f t="shared" si="6"/>
        <v/>
      </c>
      <c r="Q33" s="504" t="str">
        <f t="shared" si="6"/>
        <v/>
      </c>
      <c r="R33" s="504" t="str">
        <f t="shared" si="6"/>
        <v/>
      </c>
      <c r="S33" s="504" t="str">
        <f t="shared" si="6"/>
        <v/>
      </c>
      <c r="T33" s="504" t="str">
        <f t="shared" si="6"/>
        <v/>
      </c>
      <c r="U33" s="504" t="str">
        <f t="shared" si="6"/>
        <v/>
      </c>
      <c r="V33" s="504" t="str">
        <f t="shared" si="6"/>
        <v/>
      </c>
      <c r="W33" s="504" t="str">
        <f t="shared" si="6"/>
        <v/>
      </c>
      <c r="X33" s="504" t="str">
        <f t="shared" si="6"/>
        <v/>
      </c>
      <c r="Y33" s="504" t="str">
        <f t="shared" si="6"/>
        <v/>
      </c>
      <c r="Z33" s="504" t="str">
        <f t="shared" si="6"/>
        <v/>
      </c>
      <c r="AA33" s="504" t="str">
        <f t="shared" si="6"/>
        <v/>
      </c>
      <c r="AB33" s="504" t="str">
        <f t="shared" si="6"/>
        <v/>
      </c>
      <c r="AC33" s="504" t="str">
        <f t="shared" si="6"/>
        <v/>
      </c>
      <c r="AD33" s="504" t="str">
        <f t="shared" si="6"/>
        <v/>
      </c>
      <c r="AE33" s="519" t="str">
        <f t="shared" si="6"/>
        <v/>
      </c>
      <c r="AF33" s="516"/>
      <c r="AG33" s="517"/>
      <c r="AH33" s="517"/>
      <c r="AI33" s="517"/>
      <c r="AJ33" s="517"/>
      <c r="AK33" s="517"/>
      <c r="AL33" s="517"/>
      <c r="AM33" s="517"/>
      <c r="AN33" s="517"/>
      <c r="AO33" s="516"/>
      <c r="AP33" s="517"/>
      <c r="AQ33" s="518"/>
    </row>
    <row r="34" spans="1:43" s="4" customFormat="1" ht="16.2" thickBot="1" x14ac:dyDescent="0.35">
      <c r="A34" s="462" t="s">
        <v>107</v>
      </c>
      <c r="B34" s="447"/>
      <c r="C34" s="448"/>
      <c r="D34" s="449"/>
      <c r="E34" s="453"/>
      <c r="F34" s="454"/>
      <c r="G34" s="452"/>
      <c r="H34" s="504" t="str">
        <f t="shared" si="5"/>
        <v/>
      </c>
      <c r="I34" s="504" t="str">
        <f t="shared" si="6"/>
        <v/>
      </c>
      <c r="J34" s="504" t="str">
        <f t="shared" si="6"/>
        <v/>
      </c>
      <c r="K34" s="504" t="str">
        <f t="shared" si="6"/>
        <v/>
      </c>
      <c r="L34" s="504" t="str">
        <f t="shared" si="6"/>
        <v/>
      </c>
      <c r="M34" s="504" t="str">
        <f t="shared" si="6"/>
        <v/>
      </c>
      <c r="N34" s="504" t="str">
        <f t="shared" si="6"/>
        <v/>
      </c>
      <c r="O34" s="504" t="str">
        <f t="shared" si="6"/>
        <v/>
      </c>
      <c r="P34" s="504" t="str">
        <f t="shared" si="6"/>
        <v/>
      </c>
      <c r="Q34" s="504" t="str">
        <f t="shared" si="6"/>
        <v/>
      </c>
      <c r="R34" s="504" t="str">
        <f t="shared" si="6"/>
        <v/>
      </c>
      <c r="S34" s="504" t="str">
        <f t="shared" si="6"/>
        <v/>
      </c>
      <c r="T34" s="504" t="str">
        <f t="shared" si="6"/>
        <v/>
      </c>
      <c r="U34" s="504" t="str">
        <f t="shared" si="6"/>
        <v/>
      </c>
      <c r="V34" s="504" t="str">
        <f t="shared" si="6"/>
        <v/>
      </c>
      <c r="W34" s="504" t="str">
        <f t="shared" si="6"/>
        <v/>
      </c>
      <c r="X34" s="504" t="str">
        <f t="shared" si="6"/>
        <v/>
      </c>
      <c r="Y34" s="504" t="str">
        <f t="shared" si="6"/>
        <v/>
      </c>
      <c r="Z34" s="504" t="str">
        <f t="shared" si="6"/>
        <v/>
      </c>
      <c r="AA34" s="504" t="str">
        <f t="shared" si="6"/>
        <v/>
      </c>
      <c r="AB34" s="504" t="str">
        <f t="shared" si="6"/>
        <v/>
      </c>
      <c r="AC34" s="504" t="str">
        <f t="shared" si="6"/>
        <v/>
      </c>
      <c r="AD34" s="504" t="str">
        <f t="shared" si="6"/>
        <v/>
      </c>
      <c r="AE34" s="504" t="str">
        <f t="shared" si="6"/>
        <v/>
      </c>
      <c r="AF34" s="516"/>
      <c r="AG34" s="517"/>
      <c r="AH34" s="517"/>
      <c r="AI34" s="517"/>
      <c r="AJ34" s="517"/>
      <c r="AK34" s="517"/>
      <c r="AL34" s="517"/>
      <c r="AM34" s="517"/>
      <c r="AN34" s="517"/>
      <c r="AO34" s="516"/>
      <c r="AP34" s="517"/>
      <c r="AQ34" s="518"/>
    </row>
    <row r="35" spans="1:43" s="4" customFormat="1" ht="16.2" thickBot="1" x14ac:dyDescent="0.35">
      <c r="A35" s="462" t="s">
        <v>108</v>
      </c>
      <c r="B35" s="447"/>
      <c r="C35" s="448"/>
      <c r="D35" s="449"/>
      <c r="E35" s="455"/>
      <c r="F35" s="455"/>
      <c r="G35" s="456"/>
      <c r="H35" s="504" t="str">
        <f t="shared" si="5"/>
        <v/>
      </c>
      <c r="I35" s="504" t="str">
        <f t="shared" si="6"/>
        <v/>
      </c>
      <c r="J35" s="504" t="str">
        <f t="shared" si="6"/>
        <v/>
      </c>
      <c r="K35" s="504" t="str">
        <f t="shared" si="6"/>
        <v/>
      </c>
      <c r="L35" s="504" t="str">
        <f t="shared" si="6"/>
        <v/>
      </c>
      <c r="M35" s="504" t="str">
        <f t="shared" si="6"/>
        <v/>
      </c>
      <c r="N35" s="504" t="str">
        <f t="shared" si="6"/>
        <v/>
      </c>
      <c r="O35" s="504" t="str">
        <f t="shared" si="6"/>
        <v/>
      </c>
      <c r="P35" s="504" t="str">
        <f t="shared" si="6"/>
        <v/>
      </c>
      <c r="Q35" s="504" t="str">
        <f t="shared" si="6"/>
        <v/>
      </c>
      <c r="R35" s="504" t="str">
        <f t="shared" si="6"/>
        <v/>
      </c>
      <c r="S35" s="504" t="str">
        <f t="shared" si="6"/>
        <v/>
      </c>
      <c r="T35" s="504" t="str">
        <f t="shared" si="6"/>
        <v/>
      </c>
      <c r="U35" s="504" t="str">
        <f t="shared" si="6"/>
        <v/>
      </c>
      <c r="V35" s="504" t="str">
        <f t="shared" si="6"/>
        <v/>
      </c>
      <c r="W35" s="504" t="str">
        <f t="shared" si="6"/>
        <v/>
      </c>
      <c r="X35" s="504" t="str">
        <f t="shared" si="6"/>
        <v/>
      </c>
      <c r="Y35" s="504" t="str">
        <f t="shared" si="6"/>
        <v/>
      </c>
      <c r="Z35" s="504" t="str">
        <f t="shared" si="6"/>
        <v/>
      </c>
      <c r="AA35" s="504" t="str">
        <f t="shared" si="6"/>
        <v/>
      </c>
      <c r="AB35" s="504" t="str">
        <f t="shared" si="6"/>
        <v/>
      </c>
      <c r="AC35" s="504" t="str">
        <f t="shared" si="6"/>
        <v/>
      </c>
      <c r="AD35" s="504" t="str">
        <f t="shared" si="6"/>
        <v/>
      </c>
      <c r="AE35" s="504" t="str">
        <f t="shared" si="6"/>
        <v/>
      </c>
      <c r="AF35" s="520"/>
      <c r="AG35" s="521"/>
      <c r="AH35" s="521"/>
      <c r="AI35" s="521"/>
      <c r="AJ35" s="521"/>
      <c r="AK35" s="521"/>
      <c r="AL35" s="521"/>
      <c r="AM35" s="521"/>
      <c r="AN35" s="521"/>
      <c r="AO35" s="520"/>
      <c r="AP35" s="521"/>
      <c r="AQ35" s="522"/>
    </row>
    <row r="36" spans="1:43" s="4" customFormat="1" ht="20.7" customHeight="1" x14ac:dyDescent="0.35">
      <c r="A36" s="430" t="s">
        <v>113</v>
      </c>
      <c r="B36" s="457" t="s">
        <v>61</v>
      </c>
      <c r="C36" s="463"/>
      <c r="D36" s="463"/>
      <c r="E36" s="463"/>
      <c r="F36" s="463"/>
      <c r="G36" s="464"/>
      <c r="H36" s="506"/>
      <c r="I36" s="506"/>
      <c r="J36" s="506"/>
      <c r="K36" s="506"/>
      <c r="L36" s="506"/>
      <c r="M36" s="506"/>
      <c r="N36" s="506"/>
      <c r="O36" s="506"/>
      <c r="P36" s="506"/>
      <c r="Q36" s="506"/>
      <c r="R36" s="506"/>
      <c r="S36" s="507" t="s">
        <v>110</v>
      </c>
      <c r="T36" s="506"/>
      <c r="U36" s="506"/>
      <c r="V36" s="506"/>
      <c r="W36" s="506"/>
      <c r="X36" s="506"/>
      <c r="Y36" s="506"/>
      <c r="Z36" s="506"/>
      <c r="AA36" s="506"/>
      <c r="AB36" s="506"/>
      <c r="AC36" s="506"/>
      <c r="AD36" s="506"/>
      <c r="AE36" s="506"/>
      <c r="AF36" s="508"/>
      <c r="AG36" s="508"/>
      <c r="AH36" s="508"/>
      <c r="AI36" s="508"/>
      <c r="AJ36" s="508"/>
      <c r="AK36" s="508"/>
      <c r="AL36" s="508"/>
      <c r="AM36" s="508"/>
      <c r="AN36" s="508"/>
      <c r="AO36" s="508"/>
      <c r="AP36" s="508"/>
      <c r="AQ36" s="509"/>
    </row>
    <row r="37" spans="1:43" s="5" customFormat="1" ht="47.4" thickBot="1" x14ac:dyDescent="0.35">
      <c r="A37" s="434" t="s">
        <v>62</v>
      </c>
      <c r="B37" s="434" t="s">
        <v>63</v>
      </c>
      <c r="C37" s="435" t="s">
        <v>64</v>
      </c>
      <c r="D37" s="435" t="s">
        <v>65</v>
      </c>
      <c r="E37" s="435" t="s">
        <v>66</v>
      </c>
      <c r="F37" s="435" t="s">
        <v>67</v>
      </c>
      <c r="G37" s="460" t="s">
        <v>68</v>
      </c>
      <c r="H37" s="493" t="s">
        <v>69</v>
      </c>
      <c r="I37" s="494" t="s">
        <v>70</v>
      </c>
      <c r="J37" s="494" t="s">
        <v>71</v>
      </c>
      <c r="K37" s="494" t="s">
        <v>72</v>
      </c>
      <c r="L37" s="494" t="s">
        <v>73</v>
      </c>
      <c r="M37" s="494" t="s">
        <v>74</v>
      </c>
      <c r="N37" s="494" t="s">
        <v>75</v>
      </c>
      <c r="O37" s="494" t="s">
        <v>76</v>
      </c>
      <c r="P37" s="494" t="s">
        <v>77</v>
      </c>
      <c r="Q37" s="494" t="s">
        <v>78</v>
      </c>
      <c r="R37" s="494" t="s">
        <v>79</v>
      </c>
      <c r="S37" s="494" t="s">
        <v>80</v>
      </c>
      <c r="T37" s="494" t="s">
        <v>81</v>
      </c>
      <c r="U37" s="494" t="s">
        <v>82</v>
      </c>
      <c r="V37" s="494" t="s">
        <v>83</v>
      </c>
      <c r="W37" s="494" t="s">
        <v>84</v>
      </c>
      <c r="X37" s="494" t="s">
        <v>85</v>
      </c>
      <c r="Y37" s="494" t="s">
        <v>86</v>
      </c>
      <c r="Z37" s="494" t="s">
        <v>87</v>
      </c>
      <c r="AA37" s="494" t="s">
        <v>88</v>
      </c>
      <c r="AB37" s="494" t="s">
        <v>89</v>
      </c>
      <c r="AC37" s="494" t="s">
        <v>90</v>
      </c>
      <c r="AD37" s="494" t="s">
        <v>91</v>
      </c>
      <c r="AE37" s="510" t="s">
        <v>92</v>
      </c>
      <c r="AF37" s="493" t="s">
        <v>93</v>
      </c>
      <c r="AG37" s="494" t="s">
        <v>94</v>
      </c>
      <c r="AH37" s="494" t="s">
        <v>95</v>
      </c>
      <c r="AI37" s="494" t="s">
        <v>96</v>
      </c>
      <c r="AJ37" s="494" t="s">
        <v>97</v>
      </c>
      <c r="AK37" s="494" t="s">
        <v>98</v>
      </c>
      <c r="AL37" s="494" t="s">
        <v>99</v>
      </c>
      <c r="AM37" s="494" t="s">
        <v>100</v>
      </c>
      <c r="AN37" s="494" t="s">
        <v>101</v>
      </c>
      <c r="AO37" s="494" t="s">
        <v>102</v>
      </c>
      <c r="AP37" s="494" t="s">
        <v>103</v>
      </c>
      <c r="AQ37" s="523" t="s">
        <v>111</v>
      </c>
    </row>
    <row r="38" spans="1:43" s="4" customFormat="1" ht="16.2" thickBot="1" x14ac:dyDescent="0.35">
      <c r="A38" s="461" t="s">
        <v>104</v>
      </c>
      <c r="B38" s="440"/>
      <c r="C38" s="441"/>
      <c r="D38" s="442"/>
      <c r="E38" s="443"/>
      <c r="F38" s="444"/>
      <c r="G38" s="445"/>
      <c r="H38" s="504" t="str">
        <f t="shared" ref="H38:AE42" si="7">IF(AND(H$15&gt;=$F38,H$15&lt;=$G38),"X","")</f>
        <v/>
      </c>
      <c r="I38" s="504" t="str">
        <f t="shared" si="7"/>
        <v/>
      </c>
      <c r="J38" s="504" t="str">
        <f t="shared" si="7"/>
        <v/>
      </c>
      <c r="K38" s="504" t="str">
        <f t="shared" si="7"/>
        <v/>
      </c>
      <c r="L38" s="504" t="str">
        <f t="shared" si="7"/>
        <v/>
      </c>
      <c r="M38" s="504" t="str">
        <f t="shared" si="7"/>
        <v/>
      </c>
      <c r="N38" s="504" t="str">
        <f t="shared" si="7"/>
        <v/>
      </c>
      <c r="O38" s="504" t="str">
        <f t="shared" si="7"/>
        <v/>
      </c>
      <c r="P38" s="504" t="str">
        <f t="shared" si="7"/>
        <v/>
      </c>
      <c r="Q38" s="504" t="str">
        <f t="shared" si="7"/>
        <v/>
      </c>
      <c r="R38" s="504" t="str">
        <f t="shared" si="7"/>
        <v/>
      </c>
      <c r="S38" s="504" t="str">
        <f t="shared" si="7"/>
        <v/>
      </c>
      <c r="T38" s="504" t="str">
        <f t="shared" si="7"/>
        <v/>
      </c>
      <c r="U38" s="504" t="str">
        <f t="shared" si="7"/>
        <v/>
      </c>
      <c r="V38" s="504" t="str">
        <f t="shared" si="7"/>
        <v/>
      </c>
      <c r="W38" s="504" t="str">
        <f t="shared" si="7"/>
        <v/>
      </c>
      <c r="X38" s="504" t="str">
        <f t="shared" si="7"/>
        <v/>
      </c>
      <c r="Y38" s="504" t="str">
        <f t="shared" si="7"/>
        <v/>
      </c>
      <c r="Z38" s="504" t="str">
        <f t="shared" si="7"/>
        <v/>
      </c>
      <c r="AA38" s="504" t="str">
        <f t="shared" si="7"/>
        <v/>
      </c>
      <c r="AB38" s="504" t="str">
        <f t="shared" si="7"/>
        <v/>
      </c>
      <c r="AC38" s="504" t="str">
        <f t="shared" si="7"/>
        <v/>
      </c>
      <c r="AD38" s="504" t="str">
        <f t="shared" si="7"/>
        <v/>
      </c>
      <c r="AE38" s="504" t="str">
        <f t="shared" si="7"/>
        <v/>
      </c>
      <c r="AF38" s="512"/>
      <c r="AG38" s="513"/>
      <c r="AH38" s="513"/>
      <c r="AI38" s="513"/>
      <c r="AJ38" s="513"/>
      <c r="AK38" s="513"/>
      <c r="AL38" s="513"/>
      <c r="AM38" s="513"/>
      <c r="AN38" s="513"/>
      <c r="AO38" s="512"/>
      <c r="AP38" s="513"/>
      <c r="AQ38" s="514"/>
    </row>
    <row r="39" spans="1:43" s="4" customFormat="1" ht="16.2" thickBot="1" x14ac:dyDescent="0.35">
      <c r="A39" s="462" t="s">
        <v>105</v>
      </c>
      <c r="B39" s="447"/>
      <c r="C39" s="448"/>
      <c r="D39" s="449"/>
      <c r="E39" s="450"/>
      <c r="F39" s="451"/>
      <c r="G39" s="452"/>
      <c r="H39" s="504" t="str">
        <f t="shared" si="7"/>
        <v/>
      </c>
      <c r="I39" s="504" t="str">
        <f t="shared" si="7"/>
        <v/>
      </c>
      <c r="J39" s="504" t="str">
        <f t="shared" si="7"/>
        <v/>
      </c>
      <c r="K39" s="504" t="str">
        <f t="shared" si="7"/>
        <v/>
      </c>
      <c r="L39" s="504" t="str">
        <f t="shared" si="7"/>
        <v/>
      </c>
      <c r="M39" s="504" t="str">
        <f t="shared" si="7"/>
        <v/>
      </c>
      <c r="N39" s="504" t="str">
        <f t="shared" si="7"/>
        <v/>
      </c>
      <c r="O39" s="504" t="str">
        <f t="shared" si="7"/>
        <v/>
      </c>
      <c r="P39" s="504" t="str">
        <f t="shared" si="7"/>
        <v/>
      </c>
      <c r="Q39" s="504" t="str">
        <f t="shared" si="7"/>
        <v/>
      </c>
      <c r="R39" s="504" t="str">
        <f t="shared" si="7"/>
        <v/>
      </c>
      <c r="S39" s="504" t="str">
        <f t="shared" si="7"/>
        <v/>
      </c>
      <c r="T39" s="504" t="str">
        <f t="shared" si="7"/>
        <v/>
      </c>
      <c r="U39" s="504" t="str">
        <f t="shared" si="7"/>
        <v/>
      </c>
      <c r="V39" s="504" t="str">
        <f t="shared" si="7"/>
        <v/>
      </c>
      <c r="W39" s="504" t="str">
        <f t="shared" si="7"/>
        <v/>
      </c>
      <c r="X39" s="504" t="str">
        <f t="shared" si="7"/>
        <v/>
      </c>
      <c r="Y39" s="504" t="str">
        <f t="shared" si="7"/>
        <v/>
      </c>
      <c r="Z39" s="504" t="str">
        <f t="shared" si="7"/>
        <v/>
      </c>
      <c r="AA39" s="504" t="str">
        <f t="shared" si="7"/>
        <v/>
      </c>
      <c r="AB39" s="504" t="str">
        <f t="shared" si="7"/>
        <v/>
      </c>
      <c r="AC39" s="504" t="str">
        <f t="shared" si="7"/>
        <v/>
      </c>
      <c r="AD39" s="504" t="str">
        <f t="shared" si="7"/>
        <v/>
      </c>
      <c r="AE39" s="515" t="str">
        <f t="shared" si="7"/>
        <v/>
      </c>
      <c r="AF39" s="516"/>
      <c r="AG39" s="517"/>
      <c r="AH39" s="517"/>
      <c r="AI39" s="517"/>
      <c r="AJ39" s="517"/>
      <c r="AK39" s="517"/>
      <c r="AL39" s="517"/>
      <c r="AM39" s="517"/>
      <c r="AN39" s="517"/>
      <c r="AO39" s="516"/>
      <c r="AP39" s="517"/>
      <c r="AQ39" s="518"/>
    </row>
    <row r="40" spans="1:43" s="4" customFormat="1" ht="16.2" thickBot="1" x14ac:dyDescent="0.35">
      <c r="A40" s="462" t="s">
        <v>106</v>
      </c>
      <c r="B40" s="447"/>
      <c r="C40" s="448"/>
      <c r="D40" s="449"/>
      <c r="E40" s="450"/>
      <c r="F40" s="451"/>
      <c r="G40" s="452"/>
      <c r="H40" s="504" t="str">
        <f t="shared" si="7"/>
        <v/>
      </c>
      <c r="I40" s="504" t="str">
        <f t="shared" si="7"/>
        <v/>
      </c>
      <c r="J40" s="504" t="str">
        <f t="shared" si="7"/>
        <v/>
      </c>
      <c r="K40" s="504" t="str">
        <f t="shared" si="7"/>
        <v/>
      </c>
      <c r="L40" s="504" t="str">
        <f t="shared" si="7"/>
        <v/>
      </c>
      <c r="M40" s="504" t="str">
        <f t="shared" si="7"/>
        <v/>
      </c>
      <c r="N40" s="504" t="str">
        <f t="shared" si="7"/>
        <v/>
      </c>
      <c r="O40" s="504" t="str">
        <f t="shared" si="7"/>
        <v/>
      </c>
      <c r="P40" s="504" t="str">
        <f t="shared" si="7"/>
        <v/>
      </c>
      <c r="Q40" s="504" t="str">
        <f t="shared" si="7"/>
        <v/>
      </c>
      <c r="R40" s="504" t="str">
        <f t="shared" si="7"/>
        <v/>
      </c>
      <c r="S40" s="504" t="str">
        <f t="shared" si="7"/>
        <v/>
      </c>
      <c r="T40" s="504" t="str">
        <f t="shared" si="7"/>
        <v/>
      </c>
      <c r="U40" s="504" t="str">
        <f t="shared" si="7"/>
        <v/>
      </c>
      <c r="V40" s="504" t="str">
        <f t="shared" si="7"/>
        <v/>
      </c>
      <c r="W40" s="504" t="str">
        <f t="shared" si="7"/>
        <v/>
      </c>
      <c r="X40" s="504" t="str">
        <f t="shared" si="7"/>
        <v/>
      </c>
      <c r="Y40" s="504" t="str">
        <f t="shared" si="7"/>
        <v/>
      </c>
      <c r="Z40" s="504" t="str">
        <f t="shared" si="7"/>
        <v/>
      </c>
      <c r="AA40" s="504" t="str">
        <f t="shared" si="7"/>
        <v/>
      </c>
      <c r="AB40" s="504" t="str">
        <f t="shared" si="7"/>
        <v/>
      </c>
      <c r="AC40" s="504" t="str">
        <f t="shared" si="7"/>
        <v/>
      </c>
      <c r="AD40" s="504" t="str">
        <f t="shared" si="7"/>
        <v/>
      </c>
      <c r="AE40" s="519" t="str">
        <f t="shared" si="7"/>
        <v/>
      </c>
      <c r="AF40" s="516"/>
      <c r="AG40" s="517"/>
      <c r="AH40" s="517"/>
      <c r="AI40" s="517"/>
      <c r="AJ40" s="517"/>
      <c r="AK40" s="517"/>
      <c r="AL40" s="517"/>
      <c r="AM40" s="517"/>
      <c r="AN40" s="517"/>
      <c r="AO40" s="516"/>
      <c r="AP40" s="517"/>
      <c r="AQ40" s="518"/>
    </row>
    <row r="41" spans="1:43" s="4" customFormat="1" ht="16.2" thickBot="1" x14ac:dyDescent="0.35">
      <c r="A41" s="462" t="s">
        <v>107</v>
      </c>
      <c r="B41" s="447"/>
      <c r="C41" s="448"/>
      <c r="D41" s="449"/>
      <c r="E41" s="453"/>
      <c r="F41" s="454"/>
      <c r="G41" s="452"/>
      <c r="H41" s="504" t="str">
        <f t="shared" si="7"/>
        <v/>
      </c>
      <c r="I41" s="504" t="str">
        <f t="shared" si="7"/>
        <v/>
      </c>
      <c r="J41" s="504" t="str">
        <f t="shared" si="7"/>
        <v/>
      </c>
      <c r="K41" s="504" t="str">
        <f t="shared" si="7"/>
        <v/>
      </c>
      <c r="L41" s="504" t="str">
        <f t="shared" si="7"/>
        <v/>
      </c>
      <c r="M41" s="504" t="str">
        <f t="shared" si="7"/>
        <v/>
      </c>
      <c r="N41" s="504" t="str">
        <f t="shared" si="7"/>
        <v/>
      </c>
      <c r="O41" s="504" t="str">
        <f t="shared" si="7"/>
        <v/>
      </c>
      <c r="P41" s="504" t="str">
        <f t="shared" si="7"/>
        <v/>
      </c>
      <c r="Q41" s="504" t="str">
        <f t="shared" si="7"/>
        <v/>
      </c>
      <c r="R41" s="504" t="str">
        <f t="shared" si="7"/>
        <v/>
      </c>
      <c r="S41" s="504" t="str">
        <f t="shared" si="7"/>
        <v/>
      </c>
      <c r="T41" s="504" t="str">
        <f t="shared" si="7"/>
        <v/>
      </c>
      <c r="U41" s="504" t="str">
        <f t="shared" si="7"/>
        <v/>
      </c>
      <c r="V41" s="504" t="str">
        <f t="shared" si="7"/>
        <v/>
      </c>
      <c r="W41" s="504" t="str">
        <f t="shared" si="7"/>
        <v/>
      </c>
      <c r="X41" s="504" t="str">
        <f t="shared" si="7"/>
        <v/>
      </c>
      <c r="Y41" s="504" t="str">
        <f t="shared" si="7"/>
        <v/>
      </c>
      <c r="Z41" s="504" t="str">
        <f t="shared" si="7"/>
        <v/>
      </c>
      <c r="AA41" s="504" t="str">
        <f t="shared" si="7"/>
        <v/>
      </c>
      <c r="AB41" s="504" t="str">
        <f t="shared" si="7"/>
        <v/>
      </c>
      <c r="AC41" s="504" t="str">
        <f t="shared" si="7"/>
        <v/>
      </c>
      <c r="AD41" s="504" t="str">
        <f t="shared" si="7"/>
        <v/>
      </c>
      <c r="AE41" s="504" t="str">
        <f t="shared" si="7"/>
        <v/>
      </c>
      <c r="AF41" s="516"/>
      <c r="AG41" s="517"/>
      <c r="AH41" s="517"/>
      <c r="AI41" s="517"/>
      <c r="AJ41" s="517"/>
      <c r="AK41" s="517"/>
      <c r="AL41" s="517"/>
      <c r="AM41" s="517"/>
      <c r="AN41" s="517"/>
      <c r="AO41" s="516"/>
      <c r="AP41" s="517"/>
      <c r="AQ41" s="518"/>
    </row>
    <row r="42" spans="1:43" s="4" customFormat="1" ht="16.2" thickBot="1" x14ac:dyDescent="0.35">
      <c r="A42" s="462" t="s">
        <v>108</v>
      </c>
      <c r="B42" s="447"/>
      <c r="C42" s="448"/>
      <c r="D42" s="449"/>
      <c r="E42" s="455"/>
      <c r="F42" s="455"/>
      <c r="G42" s="456"/>
      <c r="H42" s="504" t="str">
        <f t="shared" si="7"/>
        <v/>
      </c>
      <c r="I42" s="504" t="str">
        <f t="shared" si="7"/>
        <v/>
      </c>
      <c r="J42" s="504" t="str">
        <f t="shared" si="7"/>
        <v/>
      </c>
      <c r="K42" s="504" t="str">
        <f t="shared" si="7"/>
        <v/>
      </c>
      <c r="L42" s="504" t="str">
        <f t="shared" si="7"/>
        <v/>
      </c>
      <c r="M42" s="504" t="str">
        <f t="shared" si="7"/>
        <v/>
      </c>
      <c r="N42" s="504" t="str">
        <f t="shared" si="7"/>
        <v/>
      </c>
      <c r="O42" s="504" t="str">
        <f t="shared" si="7"/>
        <v/>
      </c>
      <c r="P42" s="504" t="str">
        <f t="shared" si="7"/>
        <v/>
      </c>
      <c r="Q42" s="504" t="str">
        <f t="shared" si="7"/>
        <v/>
      </c>
      <c r="R42" s="504" t="str">
        <f t="shared" si="7"/>
        <v/>
      </c>
      <c r="S42" s="504" t="str">
        <f t="shared" si="7"/>
        <v/>
      </c>
      <c r="T42" s="504" t="str">
        <f t="shared" si="7"/>
        <v/>
      </c>
      <c r="U42" s="504" t="str">
        <f t="shared" si="7"/>
        <v/>
      </c>
      <c r="V42" s="504" t="str">
        <f t="shared" si="7"/>
        <v/>
      </c>
      <c r="W42" s="504" t="str">
        <f t="shared" si="7"/>
        <v/>
      </c>
      <c r="X42" s="504" t="str">
        <f t="shared" si="7"/>
        <v/>
      </c>
      <c r="Y42" s="504" t="str">
        <f t="shared" si="7"/>
        <v/>
      </c>
      <c r="Z42" s="504" t="str">
        <f t="shared" si="7"/>
        <v/>
      </c>
      <c r="AA42" s="504" t="str">
        <f t="shared" si="7"/>
        <v/>
      </c>
      <c r="AB42" s="504" t="str">
        <f t="shared" si="7"/>
        <v/>
      </c>
      <c r="AC42" s="504" t="str">
        <f t="shared" si="7"/>
        <v/>
      </c>
      <c r="AD42" s="504" t="str">
        <f t="shared" si="7"/>
        <v/>
      </c>
      <c r="AE42" s="504" t="str">
        <f t="shared" si="7"/>
        <v/>
      </c>
      <c r="AF42" s="520"/>
      <c r="AG42" s="521"/>
      <c r="AH42" s="521"/>
      <c r="AI42" s="521"/>
      <c r="AJ42" s="521"/>
      <c r="AK42" s="521"/>
      <c r="AL42" s="521"/>
      <c r="AM42" s="521"/>
      <c r="AN42" s="521"/>
      <c r="AO42" s="520"/>
      <c r="AP42" s="521"/>
      <c r="AQ42" s="522"/>
    </row>
    <row r="43" spans="1:43" s="4" customFormat="1" ht="20.7" customHeight="1" x14ac:dyDescent="0.35">
      <c r="A43" s="430" t="s">
        <v>114</v>
      </c>
      <c r="B43" s="457" t="s">
        <v>61</v>
      </c>
      <c r="C43" s="463"/>
      <c r="D43" s="463"/>
      <c r="E43" s="463"/>
      <c r="F43" s="463"/>
      <c r="G43" s="464"/>
      <c r="H43" s="506"/>
      <c r="I43" s="506"/>
      <c r="J43" s="506"/>
      <c r="K43" s="506"/>
      <c r="L43" s="506"/>
      <c r="M43" s="506"/>
      <c r="N43" s="506"/>
      <c r="O43" s="506"/>
      <c r="P43" s="506"/>
      <c r="Q43" s="506"/>
      <c r="R43" s="506"/>
      <c r="S43" s="507" t="s">
        <v>110</v>
      </c>
      <c r="T43" s="506"/>
      <c r="U43" s="506"/>
      <c r="V43" s="506"/>
      <c r="W43" s="506"/>
      <c r="X43" s="506"/>
      <c r="Y43" s="506"/>
      <c r="Z43" s="506"/>
      <c r="AA43" s="506"/>
      <c r="AB43" s="506"/>
      <c r="AC43" s="506"/>
      <c r="AD43" s="506"/>
      <c r="AE43" s="506"/>
      <c r="AF43" s="508"/>
      <c r="AG43" s="508"/>
      <c r="AH43" s="508"/>
      <c r="AI43" s="508"/>
      <c r="AJ43" s="508"/>
      <c r="AK43" s="508"/>
      <c r="AL43" s="508"/>
      <c r="AM43" s="508"/>
      <c r="AN43" s="508"/>
      <c r="AO43" s="508"/>
      <c r="AP43" s="508"/>
      <c r="AQ43" s="509"/>
    </row>
    <row r="44" spans="1:43" s="5" customFormat="1" ht="47.4" thickBot="1" x14ac:dyDescent="0.35">
      <c r="A44" s="434" t="s">
        <v>62</v>
      </c>
      <c r="B44" s="434" t="s">
        <v>63</v>
      </c>
      <c r="C44" s="435" t="s">
        <v>64</v>
      </c>
      <c r="D44" s="435" t="s">
        <v>65</v>
      </c>
      <c r="E44" s="435" t="s">
        <v>66</v>
      </c>
      <c r="F44" s="435" t="s">
        <v>67</v>
      </c>
      <c r="G44" s="460" t="s">
        <v>68</v>
      </c>
      <c r="H44" s="493" t="s">
        <v>69</v>
      </c>
      <c r="I44" s="494" t="s">
        <v>70</v>
      </c>
      <c r="J44" s="494" t="s">
        <v>71</v>
      </c>
      <c r="K44" s="494" t="s">
        <v>72</v>
      </c>
      <c r="L44" s="494" t="s">
        <v>73</v>
      </c>
      <c r="M44" s="494" t="s">
        <v>74</v>
      </c>
      <c r="N44" s="494" t="s">
        <v>75</v>
      </c>
      <c r="O44" s="494" t="s">
        <v>76</v>
      </c>
      <c r="P44" s="494" t="s">
        <v>77</v>
      </c>
      <c r="Q44" s="494" t="s">
        <v>78</v>
      </c>
      <c r="R44" s="494" t="s">
        <v>79</v>
      </c>
      <c r="S44" s="494" t="s">
        <v>80</v>
      </c>
      <c r="T44" s="494" t="s">
        <v>81</v>
      </c>
      <c r="U44" s="494" t="s">
        <v>82</v>
      </c>
      <c r="V44" s="494" t="s">
        <v>83</v>
      </c>
      <c r="W44" s="494" t="s">
        <v>84</v>
      </c>
      <c r="X44" s="494" t="s">
        <v>85</v>
      </c>
      <c r="Y44" s="494" t="s">
        <v>86</v>
      </c>
      <c r="Z44" s="494" t="s">
        <v>87</v>
      </c>
      <c r="AA44" s="494" t="s">
        <v>88</v>
      </c>
      <c r="AB44" s="494" t="s">
        <v>89</v>
      </c>
      <c r="AC44" s="494" t="s">
        <v>90</v>
      </c>
      <c r="AD44" s="494" t="s">
        <v>91</v>
      </c>
      <c r="AE44" s="510" t="s">
        <v>92</v>
      </c>
      <c r="AF44" s="493" t="s">
        <v>93</v>
      </c>
      <c r="AG44" s="494" t="s">
        <v>94</v>
      </c>
      <c r="AH44" s="494" t="s">
        <v>95</v>
      </c>
      <c r="AI44" s="494" t="s">
        <v>96</v>
      </c>
      <c r="AJ44" s="494" t="s">
        <v>97</v>
      </c>
      <c r="AK44" s="494" t="s">
        <v>98</v>
      </c>
      <c r="AL44" s="494" t="s">
        <v>99</v>
      </c>
      <c r="AM44" s="494" t="s">
        <v>100</v>
      </c>
      <c r="AN44" s="494" t="s">
        <v>101</v>
      </c>
      <c r="AO44" s="494" t="s">
        <v>102</v>
      </c>
      <c r="AP44" s="494" t="s">
        <v>103</v>
      </c>
      <c r="AQ44" s="523" t="s">
        <v>111</v>
      </c>
    </row>
    <row r="45" spans="1:43" s="4" customFormat="1" ht="16.2" thickBot="1" x14ac:dyDescent="0.35">
      <c r="A45" s="461" t="s">
        <v>104</v>
      </c>
      <c r="B45" s="440"/>
      <c r="C45" s="441"/>
      <c r="D45" s="442"/>
      <c r="E45" s="443"/>
      <c r="F45" s="444"/>
      <c r="G45" s="445"/>
      <c r="H45" s="504" t="str">
        <f t="shared" ref="H45:AE49" si="8">IF(AND(H$15&gt;=$F45,H$15&lt;=$G45),"X","")</f>
        <v/>
      </c>
      <c r="I45" s="504" t="str">
        <f t="shared" si="8"/>
        <v/>
      </c>
      <c r="J45" s="504" t="str">
        <f t="shared" si="8"/>
        <v/>
      </c>
      <c r="K45" s="504" t="str">
        <f t="shared" si="8"/>
        <v/>
      </c>
      <c r="L45" s="504" t="str">
        <f t="shared" si="8"/>
        <v/>
      </c>
      <c r="M45" s="504" t="str">
        <f t="shared" si="8"/>
        <v/>
      </c>
      <c r="N45" s="504" t="str">
        <f t="shared" si="8"/>
        <v/>
      </c>
      <c r="O45" s="504" t="str">
        <f t="shared" si="8"/>
        <v/>
      </c>
      <c r="P45" s="504" t="str">
        <f t="shared" si="8"/>
        <v/>
      </c>
      <c r="Q45" s="504" t="str">
        <f t="shared" si="8"/>
        <v/>
      </c>
      <c r="R45" s="504" t="str">
        <f t="shared" si="8"/>
        <v/>
      </c>
      <c r="S45" s="504" t="str">
        <f t="shared" si="8"/>
        <v/>
      </c>
      <c r="T45" s="504" t="str">
        <f t="shared" si="8"/>
        <v/>
      </c>
      <c r="U45" s="504" t="str">
        <f t="shared" si="8"/>
        <v/>
      </c>
      <c r="V45" s="504" t="str">
        <f t="shared" si="8"/>
        <v/>
      </c>
      <c r="W45" s="504" t="str">
        <f t="shared" si="8"/>
        <v/>
      </c>
      <c r="X45" s="504" t="str">
        <f t="shared" si="8"/>
        <v/>
      </c>
      <c r="Y45" s="504" t="str">
        <f t="shared" si="8"/>
        <v/>
      </c>
      <c r="Z45" s="504" t="str">
        <f t="shared" si="8"/>
        <v/>
      </c>
      <c r="AA45" s="504" t="str">
        <f t="shared" si="8"/>
        <v/>
      </c>
      <c r="AB45" s="504" t="str">
        <f t="shared" si="8"/>
        <v/>
      </c>
      <c r="AC45" s="504" t="str">
        <f t="shared" si="8"/>
        <v/>
      </c>
      <c r="AD45" s="504" t="str">
        <f t="shared" si="8"/>
        <v/>
      </c>
      <c r="AE45" s="504" t="str">
        <f t="shared" si="8"/>
        <v/>
      </c>
      <c r="AF45" s="512"/>
      <c r="AG45" s="513"/>
      <c r="AH45" s="513"/>
      <c r="AI45" s="513"/>
      <c r="AJ45" s="513"/>
      <c r="AK45" s="513"/>
      <c r="AL45" s="513"/>
      <c r="AM45" s="513"/>
      <c r="AN45" s="513"/>
      <c r="AO45" s="512"/>
      <c r="AP45" s="513"/>
      <c r="AQ45" s="514"/>
    </row>
    <row r="46" spans="1:43" s="4" customFormat="1" ht="16.2" thickBot="1" x14ac:dyDescent="0.35">
      <c r="A46" s="462" t="s">
        <v>105</v>
      </c>
      <c r="B46" s="447"/>
      <c r="C46" s="448"/>
      <c r="D46" s="449"/>
      <c r="E46" s="450"/>
      <c r="F46" s="451"/>
      <c r="G46" s="452"/>
      <c r="H46" s="504" t="str">
        <f t="shared" si="8"/>
        <v/>
      </c>
      <c r="I46" s="504" t="str">
        <f t="shared" si="8"/>
        <v/>
      </c>
      <c r="J46" s="504" t="str">
        <f t="shared" si="8"/>
        <v/>
      </c>
      <c r="K46" s="504" t="str">
        <f t="shared" si="8"/>
        <v/>
      </c>
      <c r="L46" s="504" t="str">
        <f t="shared" si="8"/>
        <v/>
      </c>
      <c r="M46" s="504" t="str">
        <f t="shared" si="8"/>
        <v/>
      </c>
      <c r="N46" s="504" t="str">
        <f t="shared" si="8"/>
        <v/>
      </c>
      <c r="O46" s="504" t="str">
        <f t="shared" si="8"/>
        <v/>
      </c>
      <c r="P46" s="504" t="str">
        <f t="shared" si="8"/>
        <v/>
      </c>
      <c r="Q46" s="504" t="str">
        <f t="shared" si="8"/>
        <v/>
      </c>
      <c r="R46" s="504" t="str">
        <f t="shared" si="8"/>
        <v/>
      </c>
      <c r="S46" s="504" t="str">
        <f t="shared" si="8"/>
        <v/>
      </c>
      <c r="T46" s="504" t="str">
        <f t="shared" si="8"/>
        <v/>
      </c>
      <c r="U46" s="504" t="str">
        <f t="shared" si="8"/>
        <v/>
      </c>
      <c r="V46" s="504" t="str">
        <f t="shared" si="8"/>
        <v/>
      </c>
      <c r="W46" s="504" t="str">
        <f t="shared" si="8"/>
        <v/>
      </c>
      <c r="X46" s="504" t="str">
        <f t="shared" si="8"/>
        <v/>
      </c>
      <c r="Y46" s="504" t="str">
        <f t="shared" si="8"/>
        <v/>
      </c>
      <c r="Z46" s="504" t="str">
        <f t="shared" si="8"/>
        <v/>
      </c>
      <c r="AA46" s="504" t="str">
        <f t="shared" si="8"/>
        <v/>
      </c>
      <c r="AB46" s="504" t="str">
        <f t="shared" si="8"/>
        <v/>
      </c>
      <c r="AC46" s="504" t="str">
        <f t="shared" si="8"/>
        <v/>
      </c>
      <c r="AD46" s="504" t="str">
        <f t="shared" si="8"/>
        <v/>
      </c>
      <c r="AE46" s="515" t="str">
        <f t="shared" si="8"/>
        <v/>
      </c>
      <c r="AF46" s="516"/>
      <c r="AG46" s="517"/>
      <c r="AH46" s="517"/>
      <c r="AI46" s="517"/>
      <c r="AJ46" s="517"/>
      <c r="AK46" s="517"/>
      <c r="AL46" s="517"/>
      <c r="AM46" s="517"/>
      <c r="AN46" s="517"/>
      <c r="AO46" s="516"/>
      <c r="AP46" s="517"/>
      <c r="AQ46" s="518"/>
    </row>
    <row r="47" spans="1:43" s="4" customFormat="1" ht="16.2" thickBot="1" x14ac:dyDescent="0.35">
      <c r="A47" s="462" t="s">
        <v>106</v>
      </c>
      <c r="B47" s="447"/>
      <c r="C47" s="448"/>
      <c r="D47" s="449"/>
      <c r="E47" s="450"/>
      <c r="F47" s="451"/>
      <c r="G47" s="452"/>
      <c r="H47" s="504" t="str">
        <f t="shared" si="8"/>
        <v/>
      </c>
      <c r="I47" s="504" t="str">
        <f t="shared" si="8"/>
        <v/>
      </c>
      <c r="J47" s="504" t="str">
        <f t="shared" si="8"/>
        <v/>
      </c>
      <c r="K47" s="504" t="str">
        <f t="shared" si="8"/>
        <v/>
      </c>
      <c r="L47" s="504" t="str">
        <f t="shared" si="8"/>
        <v/>
      </c>
      <c r="M47" s="504" t="str">
        <f t="shared" si="8"/>
        <v/>
      </c>
      <c r="N47" s="504" t="str">
        <f t="shared" si="8"/>
        <v/>
      </c>
      <c r="O47" s="504" t="str">
        <f t="shared" si="8"/>
        <v/>
      </c>
      <c r="P47" s="504" t="str">
        <f t="shared" si="8"/>
        <v/>
      </c>
      <c r="Q47" s="504" t="str">
        <f t="shared" si="8"/>
        <v/>
      </c>
      <c r="R47" s="504" t="str">
        <f t="shared" si="8"/>
        <v/>
      </c>
      <c r="S47" s="504" t="str">
        <f t="shared" si="8"/>
        <v/>
      </c>
      <c r="T47" s="504" t="str">
        <f t="shared" si="8"/>
        <v/>
      </c>
      <c r="U47" s="504" t="str">
        <f t="shared" si="8"/>
        <v/>
      </c>
      <c r="V47" s="504" t="str">
        <f t="shared" si="8"/>
        <v/>
      </c>
      <c r="W47" s="504" t="str">
        <f t="shared" si="8"/>
        <v/>
      </c>
      <c r="X47" s="504" t="str">
        <f t="shared" si="8"/>
        <v/>
      </c>
      <c r="Y47" s="504" t="str">
        <f t="shared" si="8"/>
        <v/>
      </c>
      <c r="Z47" s="504" t="str">
        <f t="shared" si="8"/>
        <v/>
      </c>
      <c r="AA47" s="504" t="str">
        <f t="shared" si="8"/>
        <v/>
      </c>
      <c r="AB47" s="504" t="str">
        <f t="shared" si="8"/>
        <v/>
      </c>
      <c r="AC47" s="504" t="str">
        <f t="shared" si="8"/>
        <v/>
      </c>
      <c r="AD47" s="504" t="str">
        <f t="shared" si="8"/>
        <v/>
      </c>
      <c r="AE47" s="519" t="str">
        <f t="shared" si="8"/>
        <v/>
      </c>
      <c r="AF47" s="516"/>
      <c r="AG47" s="517"/>
      <c r="AH47" s="517"/>
      <c r="AI47" s="517"/>
      <c r="AJ47" s="517"/>
      <c r="AK47" s="517"/>
      <c r="AL47" s="517"/>
      <c r="AM47" s="517"/>
      <c r="AN47" s="517"/>
      <c r="AO47" s="516"/>
      <c r="AP47" s="517"/>
      <c r="AQ47" s="518"/>
    </row>
    <row r="48" spans="1:43" s="4" customFormat="1" ht="16.2" thickBot="1" x14ac:dyDescent="0.35">
      <c r="A48" s="462" t="s">
        <v>107</v>
      </c>
      <c r="B48" s="447"/>
      <c r="C48" s="448"/>
      <c r="D48" s="449"/>
      <c r="E48" s="453"/>
      <c r="F48" s="454"/>
      <c r="G48" s="452"/>
      <c r="H48" s="504" t="str">
        <f t="shared" si="8"/>
        <v/>
      </c>
      <c r="I48" s="504" t="str">
        <f t="shared" si="8"/>
        <v/>
      </c>
      <c r="J48" s="504" t="str">
        <f t="shared" si="8"/>
        <v/>
      </c>
      <c r="K48" s="504" t="str">
        <f t="shared" si="8"/>
        <v/>
      </c>
      <c r="L48" s="504" t="str">
        <f t="shared" si="8"/>
        <v/>
      </c>
      <c r="M48" s="504" t="str">
        <f t="shared" si="8"/>
        <v/>
      </c>
      <c r="N48" s="504" t="str">
        <f t="shared" si="8"/>
        <v/>
      </c>
      <c r="O48" s="504" t="str">
        <f t="shared" si="8"/>
        <v/>
      </c>
      <c r="P48" s="504" t="str">
        <f t="shared" si="8"/>
        <v/>
      </c>
      <c r="Q48" s="504" t="str">
        <f t="shared" si="8"/>
        <v/>
      </c>
      <c r="R48" s="504" t="str">
        <f t="shared" si="8"/>
        <v/>
      </c>
      <c r="S48" s="504" t="str">
        <f t="shared" si="8"/>
        <v/>
      </c>
      <c r="T48" s="504" t="str">
        <f t="shared" si="8"/>
        <v/>
      </c>
      <c r="U48" s="504" t="str">
        <f t="shared" si="8"/>
        <v/>
      </c>
      <c r="V48" s="504" t="str">
        <f t="shared" si="8"/>
        <v/>
      </c>
      <c r="W48" s="504" t="str">
        <f t="shared" si="8"/>
        <v/>
      </c>
      <c r="X48" s="504" t="str">
        <f t="shared" si="8"/>
        <v/>
      </c>
      <c r="Y48" s="504" t="str">
        <f t="shared" si="8"/>
        <v/>
      </c>
      <c r="Z48" s="504" t="str">
        <f t="shared" si="8"/>
        <v/>
      </c>
      <c r="AA48" s="504" t="str">
        <f t="shared" si="8"/>
        <v/>
      </c>
      <c r="AB48" s="504" t="str">
        <f t="shared" si="8"/>
        <v/>
      </c>
      <c r="AC48" s="504" t="str">
        <f t="shared" si="8"/>
        <v/>
      </c>
      <c r="AD48" s="504" t="str">
        <f t="shared" si="8"/>
        <v/>
      </c>
      <c r="AE48" s="504" t="str">
        <f t="shared" si="8"/>
        <v/>
      </c>
      <c r="AF48" s="516"/>
      <c r="AG48" s="517"/>
      <c r="AH48" s="517"/>
      <c r="AI48" s="517"/>
      <c r="AJ48" s="517"/>
      <c r="AK48" s="517"/>
      <c r="AL48" s="517"/>
      <c r="AM48" s="517"/>
      <c r="AN48" s="517"/>
      <c r="AO48" s="516"/>
      <c r="AP48" s="517"/>
      <c r="AQ48" s="518"/>
    </row>
    <row r="49" spans="1:43" s="4" customFormat="1" ht="16.2" thickBot="1" x14ac:dyDescent="0.35">
      <c r="A49" s="462" t="s">
        <v>108</v>
      </c>
      <c r="B49" s="447"/>
      <c r="C49" s="448"/>
      <c r="D49" s="449"/>
      <c r="E49" s="455"/>
      <c r="F49" s="455"/>
      <c r="G49" s="456"/>
      <c r="H49" s="504" t="str">
        <f t="shared" si="8"/>
        <v/>
      </c>
      <c r="I49" s="504" t="str">
        <f t="shared" si="8"/>
        <v/>
      </c>
      <c r="J49" s="504" t="str">
        <f t="shared" si="8"/>
        <v/>
      </c>
      <c r="K49" s="504" t="str">
        <f t="shared" si="8"/>
        <v/>
      </c>
      <c r="L49" s="504" t="str">
        <f t="shared" si="8"/>
        <v/>
      </c>
      <c r="M49" s="504" t="str">
        <f t="shared" si="8"/>
        <v/>
      </c>
      <c r="N49" s="504" t="str">
        <f t="shared" si="8"/>
        <v/>
      </c>
      <c r="O49" s="504" t="str">
        <f t="shared" si="8"/>
        <v/>
      </c>
      <c r="P49" s="504" t="str">
        <f t="shared" si="8"/>
        <v/>
      </c>
      <c r="Q49" s="504" t="str">
        <f t="shared" si="8"/>
        <v/>
      </c>
      <c r="R49" s="504" t="str">
        <f t="shared" si="8"/>
        <v/>
      </c>
      <c r="S49" s="504" t="str">
        <f t="shared" si="8"/>
        <v/>
      </c>
      <c r="T49" s="504" t="str">
        <f t="shared" si="8"/>
        <v/>
      </c>
      <c r="U49" s="504" t="str">
        <f t="shared" si="8"/>
        <v/>
      </c>
      <c r="V49" s="504" t="str">
        <f t="shared" si="8"/>
        <v/>
      </c>
      <c r="W49" s="504" t="str">
        <f t="shared" si="8"/>
        <v/>
      </c>
      <c r="X49" s="504" t="str">
        <f t="shared" si="8"/>
        <v/>
      </c>
      <c r="Y49" s="504" t="str">
        <f t="shared" si="8"/>
        <v/>
      </c>
      <c r="Z49" s="504" t="str">
        <f t="shared" si="8"/>
        <v/>
      </c>
      <c r="AA49" s="504" t="str">
        <f t="shared" si="8"/>
        <v/>
      </c>
      <c r="AB49" s="504" t="str">
        <f t="shared" si="8"/>
        <v/>
      </c>
      <c r="AC49" s="504" t="str">
        <f t="shared" si="8"/>
        <v/>
      </c>
      <c r="AD49" s="504" t="str">
        <f t="shared" si="8"/>
        <v/>
      </c>
      <c r="AE49" s="504" t="str">
        <f t="shared" si="8"/>
        <v/>
      </c>
      <c r="AF49" s="520"/>
      <c r="AG49" s="521"/>
      <c r="AH49" s="521"/>
      <c r="AI49" s="521"/>
      <c r="AJ49" s="521"/>
      <c r="AK49" s="521"/>
      <c r="AL49" s="521"/>
      <c r="AM49" s="521"/>
      <c r="AN49" s="521"/>
      <c r="AO49" s="520"/>
      <c r="AP49" s="521"/>
      <c r="AQ49" s="522"/>
    </row>
    <row r="50" spans="1:43" s="4" customFormat="1" ht="20.7" customHeight="1" x14ac:dyDescent="0.35">
      <c r="A50" s="430" t="s">
        <v>115</v>
      </c>
      <c r="B50" s="457" t="s">
        <v>61</v>
      </c>
      <c r="C50" s="463"/>
      <c r="D50" s="463"/>
      <c r="E50" s="463"/>
      <c r="F50" s="463"/>
      <c r="G50" s="464"/>
      <c r="H50" s="506"/>
      <c r="I50" s="506"/>
      <c r="J50" s="506"/>
      <c r="K50" s="506"/>
      <c r="L50" s="506"/>
      <c r="M50" s="506"/>
      <c r="N50" s="506"/>
      <c r="O50" s="506"/>
      <c r="P50" s="506"/>
      <c r="Q50" s="506"/>
      <c r="R50" s="506"/>
      <c r="S50" s="507" t="s">
        <v>110</v>
      </c>
      <c r="T50" s="506"/>
      <c r="U50" s="506"/>
      <c r="V50" s="506"/>
      <c r="W50" s="506"/>
      <c r="X50" s="506"/>
      <c r="Y50" s="506"/>
      <c r="Z50" s="506"/>
      <c r="AA50" s="506"/>
      <c r="AB50" s="506"/>
      <c r="AC50" s="506"/>
      <c r="AD50" s="506"/>
      <c r="AE50" s="506"/>
      <c r="AF50" s="508"/>
      <c r="AG50" s="508"/>
      <c r="AH50" s="508"/>
      <c r="AI50" s="508"/>
      <c r="AJ50" s="508"/>
      <c r="AK50" s="508"/>
      <c r="AL50" s="508"/>
      <c r="AM50" s="508"/>
      <c r="AN50" s="508"/>
      <c r="AO50" s="508"/>
      <c r="AP50" s="508"/>
      <c r="AQ50" s="509"/>
    </row>
    <row r="51" spans="1:43" s="5" customFormat="1" ht="47.4" thickBot="1" x14ac:dyDescent="0.35">
      <c r="A51" s="434" t="s">
        <v>62</v>
      </c>
      <c r="B51" s="434" t="s">
        <v>63</v>
      </c>
      <c r="C51" s="435" t="s">
        <v>64</v>
      </c>
      <c r="D51" s="435" t="s">
        <v>65</v>
      </c>
      <c r="E51" s="435" t="s">
        <v>66</v>
      </c>
      <c r="F51" s="435" t="s">
        <v>67</v>
      </c>
      <c r="G51" s="460" t="s">
        <v>68</v>
      </c>
      <c r="H51" s="493" t="s">
        <v>69</v>
      </c>
      <c r="I51" s="494" t="s">
        <v>70</v>
      </c>
      <c r="J51" s="494" t="s">
        <v>71</v>
      </c>
      <c r="K51" s="494" t="s">
        <v>72</v>
      </c>
      <c r="L51" s="494" t="s">
        <v>73</v>
      </c>
      <c r="M51" s="494" t="s">
        <v>74</v>
      </c>
      <c r="N51" s="494" t="s">
        <v>75</v>
      </c>
      <c r="O51" s="494" t="s">
        <v>76</v>
      </c>
      <c r="P51" s="494" t="s">
        <v>77</v>
      </c>
      <c r="Q51" s="494" t="s">
        <v>78</v>
      </c>
      <c r="R51" s="494" t="s">
        <v>79</v>
      </c>
      <c r="S51" s="494" t="s">
        <v>80</v>
      </c>
      <c r="T51" s="494" t="s">
        <v>81</v>
      </c>
      <c r="U51" s="494" t="s">
        <v>82</v>
      </c>
      <c r="V51" s="494" t="s">
        <v>83</v>
      </c>
      <c r="W51" s="494" t="s">
        <v>84</v>
      </c>
      <c r="X51" s="494" t="s">
        <v>85</v>
      </c>
      <c r="Y51" s="494" t="s">
        <v>86</v>
      </c>
      <c r="Z51" s="494" t="s">
        <v>87</v>
      </c>
      <c r="AA51" s="494" t="s">
        <v>88</v>
      </c>
      <c r="AB51" s="494" t="s">
        <v>89</v>
      </c>
      <c r="AC51" s="494" t="s">
        <v>90</v>
      </c>
      <c r="AD51" s="494" t="s">
        <v>91</v>
      </c>
      <c r="AE51" s="510" t="s">
        <v>92</v>
      </c>
      <c r="AF51" s="493" t="s">
        <v>93</v>
      </c>
      <c r="AG51" s="494" t="s">
        <v>94</v>
      </c>
      <c r="AH51" s="494" t="s">
        <v>95</v>
      </c>
      <c r="AI51" s="494" t="s">
        <v>96</v>
      </c>
      <c r="AJ51" s="494" t="s">
        <v>97</v>
      </c>
      <c r="AK51" s="494" t="s">
        <v>98</v>
      </c>
      <c r="AL51" s="494" t="s">
        <v>99</v>
      </c>
      <c r="AM51" s="494" t="s">
        <v>100</v>
      </c>
      <c r="AN51" s="494" t="s">
        <v>101</v>
      </c>
      <c r="AO51" s="494" t="s">
        <v>102</v>
      </c>
      <c r="AP51" s="494" t="s">
        <v>103</v>
      </c>
      <c r="AQ51" s="523" t="s">
        <v>111</v>
      </c>
    </row>
    <row r="52" spans="1:43" s="4" customFormat="1" ht="16.2" thickBot="1" x14ac:dyDescent="0.35">
      <c r="A52" s="461" t="s">
        <v>104</v>
      </c>
      <c r="B52" s="440"/>
      <c r="C52" s="441"/>
      <c r="D52" s="442"/>
      <c r="E52" s="443"/>
      <c r="F52" s="444"/>
      <c r="G52" s="445"/>
      <c r="H52" s="504" t="str">
        <f t="shared" ref="H52:W56" si="9">IF(AND(H$15&gt;=$F52,H$15&lt;=$G52),"X","")</f>
        <v/>
      </c>
      <c r="I52" s="504" t="str">
        <f t="shared" si="9"/>
        <v/>
      </c>
      <c r="J52" s="504" t="str">
        <f t="shared" si="9"/>
        <v/>
      </c>
      <c r="K52" s="504" t="str">
        <f t="shared" si="9"/>
        <v/>
      </c>
      <c r="L52" s="504" t="str">
        <f t="shared" si="9"/>
        <v/>
      </c>
      <c r="M52" s="504" t="str">
        <f t="shared" si="9"/>
        <v/>
      </c>
      <c r="N52" s="504" t="str">
        <f t="shared" si="9"/>
        <v/>
      </c>
      <c r="O52" s="504" t="str">
        <f t="shared" si="9"/>
        <v/>
      </c>
      <c r="P52" s="504" t="str">
        <f t="shared" si="9"/>
        <v/>
      </c>
      <c r="Q52" s="504" t="str">
        <f t="shared" si="9"/>
        <v/>
      </c>
      <c r="R52" s="504" t="str">
        <f t="shared" si="9"/>
        <v/>
      </c>
      <c r="S52" s="504" t="str">
        <f t="shared" si="9"/>
        <v/>
      </c>
      <c r="T52" s="504" t="str">
        <f t="shared" si="9"/>
        <v/>
      </c>
      <c r="U52" s="504" t="str">
        <f t="shared" si="9"/>
        <v/>
      </c>
      <c r="V52" s="504" t="str">
        <f t="shared" si="9"/>
        <v/>
      </c>
      <c r="W52" s="504" t="str">
        <f t="shared" si="9"/>
        <v/>
      </c>
      <c r="X52" s="504" t="str">
        <f t="shared" ref="I52:AE56" si="10">IF(AND(X$15&gt;=$F52,X$15&lt;=$G52),"X","")</f>
        <v/>
      </c>
      <c r="Y52" s="504" t="str">
        <f t="shared" si="10"/>
        <v/>
      </c>
      <c r="Z52" s="504" t="str">
        <f t="shared" si="10"/>
        <v/>
      </c>
      <c r="AA52" s="504" t="str">
        <f t="shared" si="10"/>
        <v/>
      </c>
      <c r="AB52" s="504" t="str">
        <f t="shared" si="10"/>
        <v/>
      </c>
      <c r="AC52" s="504" t="str">
        <f t="shared" si="10"/>
        <v/>
      </c>
      <c r="AD52" s="504" t="str">
        <f t="shared" si="10"/>
        <v/>
      </c>
      <c r="AE52" s="504" t="str">
        <f t="shared" si="10"/>
        <v/>
      </c>
      <c r="AF52" s="512"/>
      <c r="AG52" s="513"/>
      <c r="AH52" s="513"/>
      <c r="AI52" s="513"/>
      <c r="AJ52" s="513"/>
      <c r="AK52" s="513"/>
      <c r="AL52" s="513"/>
      <c r="AM52" s="513"/>
      <c r="AN52" s="513"/>
      <c r="AO52" s="512"/>
      <c r="AP52" s="513"/>
      <c r="AQ52" s="514"/>
    </row>
    <row r="53" spans="1:43" s="4" customFormat="1" ht="16.2" thickBot="1" x14ac:dyDescent="0.35">
      <c r="A53" s="462" t="s">
        <v>105</v>
      </c>
      <c r="B53" s="447"/>
      <c r="C53" s="448"/>
      <c r="D53" s="449"/>
      <c r="E53" s="450"/>
      <c r="F53" s="451"/>
      <c r="G53" s="452"/>
      <c r="H53" s="504" t="str">
        <f t="shared" si="9"/>
        <v/>
      </c>
      <c r="I53" s="504" t="str">
        <f t="shared" si="10"/>
        <v/>
      </c>
      <c r="J53" s="504" t="str">
        <f t="shared" si="10"/>
        <v/>
      </c>
      <c r="K53" s="504" t="str">
        <f t="shared" si="10"/>
        <v/>
      </c>
      <c r="L53" s="504" t="str">
        <f t="shared" si="10"/>
        <v/>
      </c>
      <c r="M53" s="504" t="str">
        <f t="shared" si="10"/>
        <v/>
      </c>
      <c r="N53" s="504" t="str">
        <f t="shared" si="10"/>
        <v/>
      </c>
      <c r="O53" s="504" t="str">
        <f t="shared" si="10"/>
        <v/>
      </c>
      <c r="P53" s="504" t="str">
        <f t="shared" si="10"/>
        <v/>
      </c>
      <c r="Q53" s="504" t="str">
        <f t="shared" si="10"/>
        <v/>
      </c>
      <c r="R53" s="504" t="str">
        <f t="shared" si="10"/>
        <v/>
      </c>
      <c r="S53" s="504" t="str">
        <f t="shared" si="10"/>
        <v/>
      </c>
      <c r="T53" s="504" t="str">
        <f t="shared" si="10"/>
        <v/>
      </c>
      <c r="U53" s="504" t="str">
        <f t="shared" si="10"/>
        <v/>
      </c>
      <c r="V53" s="504" t="str">
        <f t="shared" si="10"/>
        <v/>
      </c>
      <c r="W53" s="504" t="str">
        <f t="shared" si="10"/>
        <v/>
      </c>
      <c r="X53" s="504" t="str">
        <f t="shared" si="10"/>
        <v/>
      </c>
      <c r="Y53" s="504" t="str">
        <f t="shared" si="10"/>
        <v/>
      </c>
      <c r="Z53" s="504" t="str">
        <f t="shared" si="10"/>
        <v/>
      </c>
      <c r="AA53" s="504" t="str">
        <f t="shared" si="10"/>
        <v/>
      </c>
      <c r="AB53" s="504" t="str">
        <f t="shared" si="10"/>
        <v/>
      </c>
      <c r="AC53" s="504" t="str">
        <f t="shared" si="10"/>
        <v/>
      </c>
      <c r="AD53" s="504" t="str">
        <f t="shared" si="10"/>
        <v/>
      </c>
      <c r="AE53" s="515" t="str">
        <f t="shared" si="10"/>
        <v/>
      </c>
      <c r="AF53" s="516"/>
      <c r="AG53" s="517"/>
      <c r="AH53" s="517"/>
      <c r="AI53" s="517"/>
      <c r="AJ53" s="517"/>
      <c r="AK53" s="517"/>
      <c r="AL53" s="517"/>
      <c r="AM53" s="517"/>
      <c r="AN53" s="517"/>
      <c r="AO53" s="516"/>
      <c r="AP53" s="517"/>
      <c r="AQ53" s="518"/>
    </row>
    <row r="54" spans="1:43" s="4" customFormat="1" ht="16.2" thickBot="1" x14ac:dyDescent="0.35">
      <c r="A54" s="462" t="s">
        <v>106</v>
      </c>
      <c r="B54" s="447"/>
      <c r="C54" s="448"/>
      <c r="D54" s="449"/>
      <c r="E54" s="450"/>
      <c r="F54" s="451"/>
      <c r="G54" s="452"/>
      <c r="H54" s="504" t="str">
        <f t="shared" si="9"/>
        <v/>
      </c>
      <c r="I54" s="504" t="str">
        <f t="shared" si="10"/>
        <v/>
      </c>
      <c r="J54" s="504" t="str">
        <f t="shared" si="10"/>
        <v/>
      </c>
      <c r="K54" s="504" t="str">
        <f t="shared" si="10"/>
        <v/>
      </c>
      <c r="L54" s="504" t="str">
        <f t="shared" si="10"/>
        <v/>
      </c>
      <c r="M54" s="504" t="str">
        <f t="shared" si="10"/>
        <v/>
      </c>
      <c r="N54" s="504" t="str">
        <f t="shared" si="10"/>
        <v/>
      </c>
      <c r="O54" s="504" t="str">
        <f t="shared" si="10"/>
        <v/>
      </c>
      <c r="P54" s="504" t="str">
        <f t="shared" si="10"/>
        <v/>
      </c>
      <c r="Q54" s="504" t="str">
        <f t="shared" si="10"/>
        <v/>
      </c>
      <c r="R54" s="504" t="str">
        <f t="shared" si="10"/>
        <v/>
      </c>
      <c r="S54" s="504" t="str">
        <f t="shared" si="10"/>
        <v/>
      </c>
      <c r="T54" s="504" t="str">
        <f t="shared" si="10"/>
        <v/>
      </c>
      <c r="U54" s="504" t="str">
        <f t="shared" si="10"/>
        <v/>
      </c>
      <c r="V54" s="504" t="str">
        <f t="shared" si="10"/>
        <v/>
      </c>
      <c r="W54" s="504" t="str">
        <f t="shared" si="10"/>
        <v/>
      </c>
      <c r="X54" s="504" t="str">
        <f t="shared" si="10"/>
        <v/>
      </c>
      <c r="Y54" s="504" t="str">
        <f t="shared" si="10"/>
        <v/>
      </c>
      <c r="Z54" s="504" t="str">
        <f t="shared" si="10"/>
        <v/>
      </c>
      <c r="AA54" s="504" t="str">
        <f t="shared" si="10"/>
        <v/>
      </c>
      <c r="AB54" s="504" t="str">
        <f t="shared" si="10"/>
        <v/>
      </c>
      <c r="AC54" s="504" t="str">
        <f t="shared" si="10"/>
        <v/>
      </c>
      <c r="AD54" s="504" t="str">
        <f t="shared" si="10"/>
        <v/>
      </c>
      <c r="AE54" s="519" t="str">
        <f t="shared" si="10"/>
        <v/>
      </c>
      <c r="AF54" s="516"/>
      <c r="AG54" s="517"/>
      <c r="AH54" s="517"/>
      <c r="AI54" s="517"/>
      <c r="AJ54" s="517"/>
      <c r="AK54" s="517"/>
      <c r="AL54" s="517"/>
      <c r="AM54" s="517"/>
      <c r="AN54" s="517"/>
      <c r="AO54" s="516"/>
      <c r="AP54" s="517"/>
      <c r="AQ54" s="518"/>
    </row>
    <row r="55" spans="1:43" s="4" customFormat="1" ht="16.2" thickBot="1" x14ac:dyDescent="0.35">
      <c r="A55" s="462" t="s">
        <v>107</v>
      </c>
      <c r="B55" s="447"/>
      <c r="C55" s="448"/>
      <c r="D55" s="449"/>
      <c r="E55" s="453"/>
      <c r="F55" s="454"/>
      <c r="G55" s="452"/>
      <c r="H55" s="504" t="str">
        <f t="shared" si="9"/>
        <v/>
      </c>
      <c r="I55" s="504" t="str">
        <f t="shared" si="10"/>
        <v/>
      </c>
      <c r="J55" s="504" t="str">
        <f t="shared" si="10"/>
        <v/>
      </c>
      <c r="K55" s="504" t="str">
        <f t="shared" si="10"/>
        <v/>
      </c>
      <c r="L55" s="504" t="str">
        <f t="shared" si="10"/>
        <v/>
      </c>
      <c r="M55" s="504" t="str">
        <f t="shared" si="10"/>
        <v/>
      </c>
      <c r="N55" s="504" t="str">
        <f t="shared" si="10"/>
        <v/>
      </c>
      <c r="O55" s="504" t="str">
        <f t="shared" si="10"/>
        <v/>
      </c>
      <c r="P55" s="504" t="str">
        <f t="shared" si="10"/>
        <v/>
      </c>
      <c r="Q55" s="504" t="str">
        <f t="shared" si="10"/>
        <v/>
      </c>
      <c r="R55" s="504" t="str">
        <f t="shared" si="10"/>
        <v/>
      </c>
      <c r="S55" s="504" t="str">
        <f t="shared" si="10"/>
        <v/>
      </c>
      <c r="T55" s="504" t="str">
        <f t="shared" si="10"/>
        <v/>
      </c>
      <c r="U55" s="504" t="str">
        <f t="shared" si="10"/>
        <v/>
      </c>
      <c r="V55" s="504" t="str">
        <f t="shared" si="10"/>
        <v/>
      </c>
      <c r="W55" s="504" t="str">
        <f t="shared" si="10"/>
        <v/>
      </c>
      <c r="X55" s="504" t="str">
        <f t="shared" si="10"/>
        <v/>
      </c>
      <c r="Y55" s="504" t="str">
        <f t="shared" si="10"/>
        <v/>
      </c>
      <c r="Z55" s="504" t="str">
        <f t="shared" si="10"/>
        <v/>
      </c>
      <c r="AA55" s="504" t="str">
        <f t="shared" si="10"/>
        <v/>
      </c>
      <c r="AB55" s="504" t="str">
        <f t="shared" si="10"/>
        <v/>
      </c>
      <c r="AC55" s="504" t="str">
        <f t="shared" si="10"/>
        <v/>
      </c>
      <c r="AD55" s="504" t="str">
        <f t="shared" si="10"/>
        <v/>
      </c>
      <c r="AE55" s="504" t="str">
        <f t="shared" si="10"/>
        <v/>
      </c>
      <c r="AF55" s="516"/>
      <c r="AG55" s="517"/>
      <c r="AH55" s="517"/>
      <c r="AI55" s="517"/>
      <c r="AJ55" s="517"/>
      <c r="AK55" s="517"/>
      <c r="AL55" s="517"/>
      <c r="AM55" s="517"/>
      <c r="AN55" s="517"/>
      <c r="AO55" s="516"/>
      <c r="AP55" s="517"/>
      <c r="AQ55" s="518"/>
    </row>
    <row r="56" spans="1:43" s="4" customFormat="1" ht="16.2" thickBot="1" x14ac:dyDescent="0.35">
      <c r="A56" s="465" t="s">
        <v>108</v>
      </c>
      <c r="B56" s="466"/>
      <c r="C56" s="467"/>
      <c r="D56" s="468"/>
      <c r="E56" s="469"/>
      <c r="F56" s="469"/>
      <c r="G56" s="470"/>
      <c r="H56" s="504" t="str">
        <f t="shared" si="9"/>
        <v/>
      </c>
      <c r="I56" s="504" t="str">
        <f t="shared" si="10"/>
        <v/>
      </c>
      <c r="J56" s="504" t="str">
        <f t="shared" si="10"/>
        <v/>
      </c>
      <c r="K56" s="504" t="str">
        <f t="shared" si="10"/>
        <v/>
      </c>
      <c r="L56" s="504" t="str">
        <f t="shared" si="10"/>
        <v/>
      </c>
      <c r="M56" s="504" t="str">
        <f t="shared" si="10"/>
        <v/>
      </c>
      <c r="N56" s="504" t="str">
        <f t="shared" si="10"/>
        <v/>
      </c>
      <c r="O56" s="504" t="str">
        <f t="shared" si="10"/>
        <v/>
      </c>
      <c r="P56" s="504" t="str">
        <f t="shared" si="10"/>
        <v/>
      </c>
      <c r="Q56" s="504" t="str">
        <f t="shared" si="10"/>
        <v/>
      </c>
      <c r="R56" s="504" t="str">
        <f t="shared" si="10"/>
        <v/>
      </c>
      <c r="S56" s="504" t="str">
        <f t="shared" si="10"/>
        <v/>
      </c>
      <c r="T56" s="504" t="str">
        <f t="shared" si="10"/>
        <v/>
      </c>
      <c r="U56" s="504" t="str">
        <f t="shared" si="10"/>
        <v/>
      </c>
      <c r="V56" s="504" t="str">
        <f t="shared" si="10"/>
        <v/>
      </c>
      <c r="W56" s="504" t="str">
        <f t="shared" si="10"/>
        <v/>
      </c>
      <c r="X56" s="504" t="str">
        <f t="shared" si="10"/>
        <v/>
      </c>
      <c r="Y56" s="504" t="str">
        <f t="shared" si="10"/>
        <v/>
      </c>
      <c r="Z56" s="504" t="str">
        <f t="shared" si="10"/>
        <v/>
      </c>
      <c r="AA56" s="504" t="str">
        <f t="shared" si="10"/>
        <v/>
      </c>
      <c r="AB56" s="504" t="str">
        <f t="shared" si="10"/>
        <v/>
      </c>
      <c r="AC56" s="504" t="str">
        <f t="shared" si="10"/>
        <v/>
      </c>
      <c r="AD56" s="504" t="str">
        <f t="shared" si="10"/>
        <v/>
      </c>
      <c r="AE56" s="504" t="str">
        <f t="shared" si="10"/>
        <v/>
      </c>
      <c r="AF56" s="520"/>
      <c r="AG56" s="521"/>
      <c r="AH56" s="521"/>
      <c r="AI56" s="521"/>
      <c r="AJ56" s="521"/>
      <c r="AK56" s="521"/>
      <c r="AL56" s="521"/>
      <c r="AM56" s="521"/>
      <c r="AN56" s="521"/>
      <c r="AO56" s="520"/>
      <c r="AP56" s="521"/>
      <c r="AQ56" s="522"/>
    </row>
    <row r="57" spans="1:43" ht="15.6" x14ac:dyDescent="0.3"/>
    <row r="58" spans="1:43" ht="15.6" x14ac:dyDescent="0.3"/>
    <row r="59" spans="1:43" ht="15.6" x14ac:dyDescent="0.3"/>
    <row r="60" spans="1:43" ht="15.6" x14ac:dyDescent="0.3"/>
    <row r="61" spans="1:43" ht="15.6" x14ac:dyDescent="0.3"/>
    <row r="62" spans="1:43" ht="15.6" x14ac:dyDescent="0.3"/>
    <row r="63" spans="1:43" ht="15.6" x14ac:dyDescent="0.3"/>
    <row r="64" spans="1:43" ht="15.6" x14ac:dyDescent="0.3"/>
    <row r="65" ht="15.6" x14ac:dyDescent="0.3"/>
    <row r="66" ht="15.6" x14ac:dyDescent="0.3"/>
    <row r="67" ht="15.6" x14ac:dyDescent="0.3"/>
    <row r="68" ht="15.6" x14ac:dyDescent="0.3"/>
    <row r="69" ht="15.6" x14ac:dyDescent="0.3"/>
    <row r="70" ht="15.6" x14ac:dyDescent="0.3"/>
    <row r="71" ht="15.6" x14ac:dyDescent="0.3"/>
    <row r="72" ht="15.6" x14ac:dyDescent="0.3"/>
    <row r="73" ht="15.6" x14ac:dyDescent="0.3"/>
    <row r="74" ht="15.6" x14ac:dyDescent="0.3"/>
    <row r="75" ht="15.6" x14ac:dyDescent="0.3"/>
    <row r="76" ht="15.6" x14ac:dyDescent="0.3"/>
    <row r="77" ht="15.6" x14ac:dyDescent="0.3"/>
    <row r="78" ht="15.6" x14ac:dyDescent="0.3"/>
    <row r="79" ht="15.6" x14ac:dyDescent="0.3"/>
    <row r="80" ht="15.6" x14ac:dyDescent="0.3"/>
    <row r="81" ht="15.6" x14ac:dyDescent="0.3"/>
    <row r="82" ht="15.6" x14ac:dyDescent="0.3"/>
    <row r="83" ht="15.6" x14ac:dyDescent="0.3"/>
    <row r="84" ht="15.6" x14ac:dyDescent="0.3"/>
    <row r="85" ht="15.6" x14ac:dyDescent="0.3"/>
    <row r="86" ht="15.6" x14ac:dyDescent="0.3"/>
    <row r="87" ht="15.6" x14ac:dyDescent="0.3"/>
    <row r="88" ht="15.6" x14ac:dyDescent="0.3"/>
    <row r="89" ht="15.6" x14ac:dyDescent="0.3"/>
    <row r="90" ht="15.6" x14ac:dyDescent="0.3"/>
    <row r="91" ht="15.6" x14ac:dyDescent="0.3"/>
    <row r="92" ht="15.6" x14ac:dyDescent="0.3"/>
    <row r="93" ht="15.6" x14ac:dyDescent="0.3"/>
    <row r="94" ht="15.6" x14ac:dyDescent="0.3"/>
    <row r="95" ht="15.6" x14ac:dyDescent="0.3"/>
    <row r="96" ht="15.6" x14ac:dyDescent="0.3"/>
    <row r="97" ht="15.6" x14ac:dyDescent="0.3"/>
    <row r="98" ht="15.6" x14ac:dyDescent="0.3"/>
    <row r="99" ht="15.6" x14ac:dyDescent="0.3"/>
    <row r="100" ht="15.6" x14ac:dyDescent="0.3"/>
    <row r="101" ht="15.6" x14ac:dyDescent="0.3"/>
    <row r="102" ht="15.6" x14ac:dyDescent="0.3"/>
    <row r="103" ht="15.6" x14ac:dyDescent="0.3"/>
    <row r="104" ht="15.6" x14ac:dyDescent="0.3"/>
    <row r="105" ht="15.6" x14ac:dyDescent="0.3"/>
    <row r="106" ht="15.6" x14ac:dyDescent="0.3"/>
    <row r="107" ht="15.6" x14ac:dyDescent="0.3"/>
    <row r="108" ht="15.6" x14ac:dyDescent="0.3"/>
    <row r="109" ht="15.6" x14ac:dyDescent="0.3"/>
    <row r="110" ht="15.6" x14ac:dyDescent="0.3"/>
    <row r="111" ht="15.6" x14ac:dyDescent="0.3"/>
    <row r="112" ht="15.6" x14ac:dyDescent="0.3"/>
    <row r="113" ht="15.6" x14ac:dyDescent="0.3"/>
    <row r="114" ht="15.6" x14ac:dyDescent="0.3"/>
    <row r="115" ht="15.6" x14ac:dyDescent="0.3"/>
    <row r="116" ht="15.6" x14ac:dyDescent="0.3"/>
    <row r="117" ht="15.6" x14ac:dyDescent="0.3"/>
    <row r="118" ht="15.6" x14ac:dyDescent="0.3"/>
    <row r="119" ht="15.6" x14ac:dyDescent="0.3"/>
    <row r="120" ht="15.6" x14ac:dyDescent="0.3"/>
    <row r="121" ht="15.6" x14ac:dyDescent="0.3"/>
    <row r="122" ht="15.6" x14ac:dyDescent="0.3"/>
    <row r="123" ht="15.6" x14ac:dyDescent="0.3"/>
    <row r="124" ht="15.6" x14ac:dyDescent="0.3"/>
    <row r="125" ht="15.6" x14ac:dyDescent="0.3"/>
    <row r="126" ht="15.6" x14ac:dyDescent="0.3"/>
    <row r="127" ht="15.6" x14ac:dyDescent="0.3"/>
    <row r="128" ht="15.6" x14ac:dyDescent="0.3"/>
    <row r="129" ht="15.6" x14ac:dyDescent="0.3"/>
    <row r="130" ht="15.6" x14ac:dyDescent="0.3"/>
    <row r="131" ht="15.6" x14ac:dyDescent="0.3"/>
    <row r="132" ht="15.6" x14ac:dyDescent="0.3"/>
    <row r="133" ht="15.6" x14ac:dyDescent="0.3"/>
    <row r="134" ht="15.6" x14ac:dyDescent="0.3"/>
    <row r="135" ht="15.6" x14ac:dyDescent="0.3"/>
    <row r="136" ht="15.6" x14ac:dyDescent="0.3"/>
    <row r="137" ht="15.6" x14ac:dyDescent="0.3"/>
    <row r="138" ht="15.6" x14ac:dyDescent="0.3"/>
    <row r="139" ht="15.6" x14ac:dyDescent="0.3"/>
    <row r="140" ht="15.6" x14ac:dyDescent="0.3"/>
    <row r="141" ht="15.6" x14ac:dyDescent="0.3"/>
    <row r="142" ht="15.6" x14ac:dyDescent="0.3"/>
    <row r="143" ht="15.6" x14ac:dyDescent="0.3"/>
    <row r="144" ht="15.6" x14ac:dyDescent="0.3"/>
    <row r="145" ht="15.6" x14ac:dyDescent="0.3"/>
    <row r="146" ht="15.6" x14ac:dyDescent="0.3"/>
    <row r="147" ht="15.6" x14ac:dyDescent="0.3"/>
    <row r="148" ht="15.6" x14ac:dyDescent="0.3"/>
    <row r="149" ht="15.6" x14ac:dyDescent="0.3"/>
    <row r="150" ht="15.6" x14ac:dyDescent="0.3"/>
    <row r="151" ht="15.6" x14ac:dyDescent="0.3"/>
    <row r="152" ht="15.6" x14ac:dyDescent="0.3"/>
    <row r="153" ht="15.6" x14ac:dyDescent="0.3"/>
    <row r="154" ht="15.6" x14ac:dyDescent="0.3"/>
    <row r="155" ht="15.6" x14ac:dyDescent="0.3"/>
    <row r="156" ht="15.6" x14ac:dyDescent="0.3"/>
    <row r="157" ht="15.6" x14ac:dyDescent="0.3"/>
    <row r="158" ht="15.6" x14ac:dyDescent="0.3"/>
    <row r="159" ht="15.6" x14ac:dyDescent="0.3"/>
    <row r="160" ht="15.6" x14ac:dyDescent="0.3"/>
    <row r="161" ht="15.6" x14ac:dyDescent="0.3"/>
    <row r="162" ht="15.6" x14ac:dyDescent="0.3"/>
    <row r="163" ht="15.6" x14ac:dyDescent="0.3"/>
    <row r="164" ht="15.6" x14ac:dyDescent="0.3"/>
    <row r="165" ht="15.6" x14ac:dyDescent="0.3"/>
    <row r="166" ht="15.6" x14ac:dyDescent="0.3"/>
    <row r="167" ht="15.6" x14ac:dyDescent="0.3"/>
    <row r="168" ht="15.6" x14ac:dyDescent="0.3"/>
    <row r="169" ht="15.6" x14ac:dyDescent="0.3"/>
    <row r="170" ht="15.6" x14ac:dyDescent="0.3"/>
    <row r="171" ht="15.6" x14ac:dyDescent="0.3"/>
    <row r="172" ht="15.6" x14ac:dyDescent="0.3"/>
    <row r="173" ht="15.6" x14ac:dyDescent="0.3"/>
    <row r="174" ht="15.6" x14ac:dyDescent="0.3"/>
    <row r="175" ht="15.6" x14ac:dyDescent="0.3"/>
    <row r="176" ht="15.6" x14ac:dyDescent="0.3"/>
    <row r="177" ht="15.6" x14ac:dyDescent="0.3"/>
    <row r="178" ht="15.6" x14ac:dyDescent="0.3"/>
    <row r="179" ht="15.6" x14ac:dyDescent="0.3"/>
    <row r="180" ht="15.6" x14ac:dyDescent="0.3"/>
    <row r="181" ht="15.6" x14ac:dyDescent="0.3"/>
    <row r="182" ht="15.6" x14ac:dyDescent="0.3"/>
    <row r="183" ht="15.6" x14ac:dyDescent="0.3"/>
    <row r="184" ht="15.6" x14ac:dyDescent="0.3"/>
    <row r="185" ht="15.6" x14ac:dyDescent="0.3"/>
    <row r="186" ht="15.6" x14ac:dyDescent="0.3"/>
    <row r="187" ht="15.6" x14ac:dyDescent="0.3"/>
    <row r="188" ht="15.6" x14ac:dyDescent="0.3"/>
    <row r="189" ht="15.6" x14ac:dyDescent="0.3"/>
    <row r="190" ht="15.6" x14ac:dyDescent="0.3"/>
    <row r="191" ht="15.6" x14ac:dyDescent="0.3"/>
    <row r="192" ht="15.6" x14ac:dyDescent="0.3"/>
    <row r="193" ht="15.6" x14ac:dyDescent="0.3"/>
  </sheetData>
  <sheetProtection algorithmName="SHA-512" hashValue="C/RNR8sQ90FU/X0bafumDbcko79k1jxyZzVP295LCkj3rXY9EkkfHb5M4ll540eJMmlCZERwHP6gRnDqWuysEA==" saltValue="GiwbI374/38NGANs1ipJjA==" spinCount="100000" sheet="1" objects="1" scenarios="1"/>
  <mergeCells count="2">
    <mergeCell ref="H1:AQ14"/>
    <mergeCell ref="B14:G14"/>
  </mergeCells>
  <conditionalFormatting sqref="H1 H15 J15 L15 N15 P15 R15 T15 V15 X15 Z15 AB15 AD15">
    <cfRule type="cellIs" dxfId="334" priority="24" operator="equal">
      <formula>"X"</formula>
    </cfRule>
  </conditionalFormatting>
  <conditionalFormatting sqref="H16:AE21 H22 H23:AE28 H29 H30:AE35 H36 H37:AE42 H43 H44:AE49 H50 H51:AE1048576">
    <cfRule type="cellIs" dxfId="333" priority="38" operator="equal">
      <formula>"X"</formula>
    </cfRule>
  </conditionalFormatting>
  <conditionalFormatting sqref="S22">
    <cfRule type="cellIs" dxfId="332" priority="30" operator="equal">
      <formula>"X"</formula>
    </cfRule>
  </conditionalFormatting>
  <conditionalFormatting sqref="S29">
    <cfRule type="cellIs" dxfId="331" priority="9" operator="equal">
      <formula>"X"</formula>
    </cfRule>
  </conditionalFormatting>
  <conditionalFormatting sqref="S36">
    <cfRule type="cellIs" dxfId="330" priority="28" operator="equal">
      <formula>"X"</formula>
    </cfRule>
  </conditionalFormatting>
  <conditionalFormatting sqref="S43">
    <cfRule type="cellIs" dxfId="329" priority="27" operator="equal">
      <formula>"X"</formula>
    </cfRule>
  </conditionalFormatting>
  <conditionalFormatting sqref="S50">
    <cfRule type="cellIs" dxfId="328" priority="26" operator="equal">
      <formula>"X"</formula>
    </cfRule>
  </conditionalFormatting>
  <conditionalFormatting sqref="AF16:AF21">
    <cfRule type="cellIs" dxfId="327" priority="23" operator="equal">
      <formula>"X"</formula>
    </cfRule>
  </conditionalFormatting>
  <conditionalFormatting sqref="AF23:AN23">
    <cfRule type="cellIs" dxfId="326" priority="11" operator="equal">
      <formula>"X"</formula>
    </cfRule>
  </conditionalFormatting>
  <conditionalFormatting sqref="AF30:AN30">
    <cfRule type="cellIs" dxfId="325" priority="8" operator="equal">
      <formula>"X"</formula>
    </cfRule>
  </conditionalFormatting>
  <conditionalFormatting sqref="AF37:AN37">
    <cfRule type="cellIs" dxfId="324" priority="6" operator="equal">
      <formula>"X"</formula>
    </cfRule>
  </conditionalFormatting>
  <conditionalFormatting sqref="AF44:AN44">
    <cfRule type="cellIs" dxfId="323" priority="4" operator="equal">
      <formula>"X"</formula>
    </cfRule>
  </conditionalFormatting>
  <conditionalFormatting sqref="AF51:AN51">
    <cfRule type="cellIs" dxfId="322" priority="2" operator="equal">
      <formula>"X"</formula>
    </cfRule>
  </conditionalFormatting>
  <conditionalFormatting sqref="AG16:AG21">
    <cfRule type="cellIs" dxfId="321" priority="22" operator="equal">
      <formula>"X"</formula>
    </cfRule>
  </conditionalFormatting>
  <conditionalFormatting sqref="AH16:AH21">
    <cfRule type="cellIs" dxfId="320" priority="21" operator="equal">
      <formula>"X"</formula>
    </cfRule>
  </conditionalFormatting>
  <conditionalFormatting sqref="AI16:AI21">
    <cfRule type="cellIs" dxfId="319" priority="20" operator="equal">
      <formula>"X"</formula>
    </cfRule>
  </conditionalFormatting>
  <conditionalFormatting sqref="AJ16:AJ21">
    <cfRule type="cellIs" dxfId="318" priority="19" operator="equal">
      <formula>"X"</formula>
    </cfRule>
  </conditionalFormatting>
  <conditionalFormatting sqref="AK16:AK21">
    <cfRule type="cellIs" dxfId="317" priority="18" operator="equal">
      <formula>"X"</formula>
    </cfRule>
  </conditionalFormatting>
  <conditionalFormatting sqref="AL16:AL21">
    <cfRule type="cellIs" dxfId="316" priority="17" operator="equal">
      <formula>"X"</formula>
    </cfRule>
  </conditionalFormatting>
  <conditionalFormatting sqref="AM16:AM21">
    <cfRule type="cellIs" dxfId="315" priority="15" operator="equal">
      <formula>"X"</formula>
    </cfRule>
  </conditionalFormatting>
  <conditionalFormatting sqref="AN16:AN21">
    <cfRule type="cellIs" dxfId="314" priority="14" operator="equal">
      <formula>"X"</formula>
    </cfRule>
  </conditionalFormatting>
  <conditionalFormatting sqref="AO16:AO21">
    <cfRule type="cellIs" dxfId="313" priority="13" operator="equal">
      <formula>"X"</formula>
    </cfRule>
  </conditionalFormatting>
  <conditionalFormatting sqref="AO23:AQ23">
    <cfRule type="cellIs" dxfId="312" priority="10" operator="equal">
      <formula>"X"</formula>
    </cfRule>
  </conditionalFormatting>
  <conditionalFormatting sqref="AO30:AQ30">
    <cfRule type="cellIs" dxfId="311" priority="7" operator="equal">
      <formula>"X"</formula>
    </cfRule>
  </conditionalFormatting>
  <conditionalFormatting sqref="AO37:AQ37">
    <cfRule type="cellIs" dxfId="310" priority="5" operator="equal">
      <formula>"X"</formula>
    </cfRule>
  </conditionalFormatting>
  <conditionalFormatting sqref="AO44:AQ44">
    <cfRule type="cellIs" dxfId="309" priority="3" operator="equal">
      <formula>"X"</formula>
    </cfRule>
  </conditionalFormatting>
  <conditionalFormatting sqref="AO51:AQ51">
    <cfRule type="cellIs" dxfId="308" priority="1" operator="equal">
      <formula>"X"</formula>
    </cfRule>
  </conditionalFormatting>
  <conditionalFormatting sqref="AP16:AP21">
    <cfRule type="cellIs" dxfId="307" priority="12" operator="equal">
      <formula>"X"</formula>
    </cfRule>
  </conditionalFormatting>
  <conditionalFormatting sqref="AQ16:AQ21">
    <cfRule type="cellIs" dxfId="306" priority="16" operator="equal">
      <formula>"X"</formula>
    </cfRule>
  </conditionalFormatting>
  <dataValidations count="1">
    <dataValidation type="textLength" operator="lessThanOrEqual" allowBlank="1" showInputMessage="1" showErrorMessage="1" sqref="B14:G14" xr:uid="{A2CE38C5-F82C-45B0-BC8E-8D0A1EB90808}">
      <formula1>500</formula1>
    </dataValidation>
  </dataValidations>
  <pageMargins left="0.7" right="0.7" top="0.75" bottom="0.75" header="0.3" footer="0.3"/>
  <pageSetup fitToHeight="0" orientation="landscape" r:id="rId1"/>
  <headerFooter>
    <oddFooter>&amp;L_x000D_&amp;1#&amp;"Aptos"&amp;10&amp;K000000 LCI - Public</oddFooter>
  </headerFooter>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C801-E3BE-4A89-8AD7-60271C6F268F}">
  <sheetPr>
    <tabColor rgb="FFBFF5FF"/>
  </sheetPr>
  <dimension ref="A1:R217"/>
  <sheetViews>
    <sheetView topLeftCell="D39" zoomScale="70" zoomScaleNormal="70" workbookViewId="0">
      <selection activeCell="K55" sqref="K55"/>
    </sheetView>
  </sheetViews>
  <sheetFormatPr defaultColWidth="9.21875" defaultRowHeight="13.8" x14ac:dyDescent="0.25"/>
  <cols>
    <col min="1" max="1" width="28" style="10" customWidth="1"/>
    <col min="2" max="2" width="36.21875" style="6" customWidth="1"/>
    <col min="3" max="3" width="41" style="6" customWidth="1"/>
    <col min="4" max="4" width="45" style="6" customWidth="1"/>
    <col min="5" max="5" width="51.77734375" style="6" customWidth="1"/>
    <col min="6" max="6" width="25" style="6" customWidth="1"/>
    <col min="7" max="12" width="17.77734375" style="6" customWidth="1"/>
    <col min="13" max="13" width="27.77734375" style="6" customWidth="1"/>
    <col min="14" max="14" width="31.77734375" style="6" customWidth="1"/>
    <col min="15" max="15" width="38.5546875" style="6" customWidth="1"/>
    <col min="16" max="16" width="27.77734375" style="6" customWidth="1"/>
    <col min="17" max="17" width="9.77734375" style="6" customWidth="1"/>
    <col min="18" max="37" width="27.77734375" style="6" customWidth="1"/>
    <col min="38" max="16384" width="9.21875" style="6"/>
  </cols>
  <sheetData>
    <row r="1" spans="1:15" s="28" customFormat="1" ht="51" customHeight="1" thickBot="1" x14ac:dyDescent="0.5">
      <c r="A1" s="403" t="s">
        <v>116</v>
      </c>
      <c r="B1" s="404"/>
      <c r="C1" s="404"/>
      <c r="D1" s="404"/>
      <c r="E1" s="404"/>
      <c r="F1" s="404"/>
      <c r="G1" s="404"/>
      <c r="H1" s="404"/>
      <c r="I1" s="404"/>
      <c r="J1" s="404"/>
      <c r="K1" s="404"/>
      <c r="L1" s="404"/>
      <c r="M1" s="404"/>
      <c r="N1" s="404"/>
      <c r="O1" s="405"/>
    </row>
    <row r="2" spans="1:15" s="7" customFormat="1" ht="15.75" customHeight="1" thickBot="1" x14ac:dyDescent="0.35">
      <c r="A2" s="249" t="s">
        <v>47</v>
      </c>
      <c r="B2" s="250"/>
      <c r="C2" s="250"/>
      <c r="D2" s="250"/>
      <c r="E2" s="250"/>
      <c r="F2" s="250"/>
      <c r="G2" s="250"/>
      <c r="H2" s="250"/>
      <c r="I2" s="250"/>
      <c r="J2" s="250"/>
      <c r="K2" s="250"/>
      <c r="L2" s="250"/>
      <c r="M2" s="250"/>
      <c r="N2" s="250"/>
      <c r="O2" s="251"/>
    </row>
    <row r="3" spans="1:15" s="7" customFormat="1" ht="15.75" customHeight="1" x14ac:dyDescent="0.3">
      <c r="A3" s="253" t="s">
        <v>117</v>
      </c>
      <c r="B3" s="254"/>
      <c r="C3" s="254"/>
      <c r="D3" s="254"/>
      <c r="E3" s="255"/>
      <c r="F3" s="255"/>
      <c r="G3" s="255"/>
      <c r="H3" s="255"/>
      <c r="I3" s="255"/>
      <c r="J3" s="254"/>
      <c r="K3" s="254"/>
      <c r="L3" s="254"/>
      <c r="M3" s="254"/>
      <c r="N3" s="255"/>
      <c r="O3" s="256"/>
    </row>
    <row r="4" spans="1:15" s="7" customFormat="1" ht="15.75" customHeight="1" x14ac:dyDescent="0.3">
      <c r="A4" s="253" t="s">
        <v>118</v>
      </c>
      <c r="B4" s="254"/>
      <c r="C4" s="254"/>
      <c r="D4" s="254"/>
      <c r="E4" s="255"/>
      <c r="F4" s="255"/>
      <c r="G4" s="255"/>
      <c r="H4" s="255"/>
      <c r="I4" s="255"/>
      <c r="J4" s="254"/>
      <c r="K4" s="254"/>
      <c r="L4" s="254"/>
      <c r="M4" s="254"/>
      <c r="N4" s="255"/>
      <c r="O4" s="256"/>
    </row>
    <row r="5" spans="1:15" customFormat="1" ht="15.6" x14ac:dyDescent="0.3">
      <c r="A5" s="253" t="s">
        <v>119</v>
      </c>
      <c r="B5" s="254"/>
      <c r="C5" s="254"/>
      <c r="D5" s="254"/>
      <c r="E5" s="255"/>
      <c r="F5" s="255"/>
      <c r="G5" s="255"/>
      <c r="H5" s="255"/>
      <c r="I5" s="255"/>
      <c r="J5" s="254"/>
      <c r="K5" s="254"/>
      <c r="L5" s="254"/>
      <c r="M5" s="254"/>
      <c r="N5" s="255"/>
      <c r="O5" s="257"/>
    </row>
    <row r="6" spans="1:15" s="7" customFormat="1" ht="15.75" customHeight="1" x14ac:dyDescent="0.3">
      <c r="A6" s="253" t="s">
        <v>120</v>
      </c>
      <c r="B6" s="254"/>
      <c r="C6" s="254"/>
      <c r="D6" s="254"/>
      <c r="E6" s="255"/>
      <c r="F6" s="255"/>
      <c r="G6" s="255"/>
      <c r="H6" s="255"/>
      <c r="I6" s="255"/>
      <c r="J6" s="254"/>
      <c r="K6" s="254"/>
      <c r="L6" s="254"/>
      <c r="M6" s="254"/>
      <c r="N6" s="255"/>
      <c r="O6" s="256"/>
    </row>
    <row r="7" spans="1:15" s="7" customFormat="1" ht="15.75" customHeight="1" x14ac:dyDescent="0.3">
      <c r="A7" s="253" t="s">
        <v>121</v>
      </c>
      <c r="B7" s="254"/>
      <c r="C7" s="254"/>
      <c r="D7" s="254"/>
      <c r="E7" s="255"/>
      <c r="F7" s="255"/>
      <c r="G7" s="255"/>
      <c r="H7" s="255"/>
      <c r="I7" s="255"/>
      <c r="J7" s="254"/>
      <c r="K7" s="254"/>
      <c r="L7" s="254"/>
      <c r="M7" s="254"/>
      <c r="N7" s="255"/>
      <c r="O7" s="256"/>
    </row>
    <row r="8" spans="1:15" s="7" customFormat="1" ht="15.75" customHeight="1" x14ac:dyDescent="0.3">
      <c r="A8" s="258" t="s">
        <v>122</v>
      </c>
      <c r="B8" s="254"/>
      <c r="C8" s="254"/>
      <c r="D8" s="254"/>
      <c r="E8" s="255"/>
      <c r="F8" s="255"/>
      <c r="G8" s="255"/>
      <c r="H8" s="255"/>
      <c r="I8" s="255"/>
      <c r="J8" s="254"/>
      <c r="K8" s="254"/>
      <c r="L8" s="254"/>
      <c r="M8" s="254"/>
      <c r="N8" s="255"/>
      <c r="O8" s="256"/>
    </row>
    <row r="9" spans="1:15" s="7" customFormat="1" ht="15.75" customHeight="1" x14ac:dyDescent="0.3">
      <c r="A9" s="259" t="s">
        <v>123</v>
      </c>
      <c r="B9" s="254"/>
      <c r="C9" s="254"/>
      <c r="D9" s="254"/>
      <c r="E9" s="255"/>
      <c r="F9" s="255"/>
      <c r="G9" s="255"/>
      <c r="H9" s="255"/>
      <c r="I9" s="255"/>
      <c r="J9" s="254"/>
      <c r="K9" s="254"/>
      <c r="L9" s="254"/>
      <c r="M9" s="254"/>
      <c r="N9" s="255"/>
      <c r="O9" s="256"/>
    </row>
    <row r="10" spans="1:15" s="7" customFormat="1" ht="15.75" customHeight="1" x14ac:dyDescent="0.3">
      <c r="A10" s="253" t="s">
        <v>124</v>
      </c>
      <c r="B10" s="254"/>
      <c r="C10" s="254"/>
      <c r="D10" s="254"/>
      <c r="E10" s="255"/>
      <c r="F10" s="255"/>
      <c r="G10" s="255"/>
      <c r="H10" s="255"/>
      <c r="I10" s="255"/>
      <c r="J10" s="254"/>
      <c r="K10" s="254"/>
      <c r="L10" s="254"/>
      <c r="M10" s="254"/>
      <c r="N10" s="255"/>
      <c r="O10" s="256"/>
    </row>
    <row r="11" spans="1:15" s="7" customFormat="1" ht="15.75" customHeight="1" x14ac:dyDescent="0.3">
      <c r="A11" s="253" t="s">
        <v>125</v>
      </c>
      <c r="B11" s="254"/>
      <c r="C11" s="254"/>
      <c r="D11" s="254"/>
      <c r="E11" s="255"/>
      <c r="F11" s="255"/>
      <c r="G11" s="255"/>
      <c r="H11" s="255"/>
      <c r="I11" s="255"/>
      <c r="J11" s="254"/>
      <c r="K11" s="254"/>
      <c r="L11" s="254"/>
      <c r="M11" s="254"/>
      <c r="N11" s="255"/>
      <c r="O11" s="256"/>
    </row>
    <row r="12" spans="1:15" s="7" customFormat="1" ht="15.75" customHeight="1" x14ac:dyDescent="0.3">
      <c r="A12" s="260" t="s">
        <v>126</v>
      </c>
      <c r="B12" s="261"/>
      <c r="C12" s="261"/>
      <c r="D12" s="261"/>
      <c r="E12" s="255"/>
      <c r="F12" s="255"/>
      <c r="G12" s="262"/>
      <c r="H12" s="263"/>
      <c r="I12" s="263"/>
      <c r="J12" s="263"/>
      <c r="K12" s="264"/>
      <c r="L12" s="264"/>
      <c r="M12" s="264"/>
      <c r="N12" s="255"/>
      <c r="O12" s="256"/>
    </row>
    <row r="13" spans="1:15" s="7" customFormat="1" ht="15.75" customHeight="1" x14ac:dyDescent="0.3">
      <c r="A13" s="260" t="s">
        <v>127</v>
      </c>
      <c r="B13" s="261"/>
      <c r="C13" s="261"/>
      <c r="D13" s="261"/>
      <c r="E13" s="255"/>
      <c r="F13" s="255"/>
      <c r="G13" s="262"/>
      <c r="H13" s="263"/>
      <c r="I13" s="263"/>
      <c r="J13" s="263"/>
      <c r="K13" s="264"/>
      <c r="L13" s="264"/>
      <c r="M13" s="264"/>
      <c r="N13" s="255"/>
      <c r="O13" s="256"/>
    </row>
    <row r="14" spans="1:15" s="7" customFormat="1" ht="15.75" customHeight="1" thickBot="1" x14ac:dyDescent="0.35">
      <c r="A14" s="260" t="s">
        <v>128</v>
      </c>
      <c r="B14" s="261"/>
      <c r="C14" s="261"/>
      <c r="D14" s="261"/>
      <c r="E14" s="255"/>
      <c r="F14" s="255"/>
      <c r="G14" s="262"/>
      <c r="H14" s="263"/>
      <c r="I14" s="263"/>
      <c r="J14" s="263"/>
      <c r="K14" s="264"/>
      <c r="L14" s="264"/>
      <c r="M14" s="264"/>
      <c r="N14" s="255"/>
      <c r="O14" s="256"/>
    </row>
    <row r="15" spans="1:15" ht="18" x14ac:dyDescent="0.3">
      <c r="A15" s="272" t="s">
        <v>55</v>
      </c>
      <c r="B15" s="273"/>
      <c r="C15" s="273"/>
      <c r="D15" s="273"/>
      <c r="E15" s="273"/>
      <c r="F15" s="273"/>
      <c r="G15" s="273"/>
      <c r="H15" s="273"/>
      <c r="I15" s="273"/>
      <c r="J15" s="273"/>
      <c r="K15" s="273"/>
      <c r="L15" s="273"/>
      <c r="M15" s="273"/>
      <c r="N15" s="273"/>
      <c r="O15" s="274"/>
    </row>
    <row r="16" spans="1:15" s="7" customFormat="1" ht="15.75" customHeight="1" thickBot="1" x14ac:dyDescent="0.35">
      <c r="A16" s="276" t="s">
        <v>129</v>
      </c>
      <c r="B16" s="277"/>
      <c r="C16" s="277"/>
      <c r="D16" s="277"/>
      <c r="E16" s="277"/>
      <c r="F16" s="277"/>
      <c r="G16" s="277"/>
      <c r="H16" s="277"/>
      <c r="I16" s="277"/>
      <c r="J16" s="277"/>
      <c r="K16" s="277"/>
      <c r="L16" s="277"/>
      <c r="M16" s="277"/>
      <c r="N16" s="277"/>
      <c r="O16" s="278"/>
    </row>
    <row r="17" spans="1:16" s="7" customFormat="1" ht="15.75" customHeight="1" x14ac:dyDescent="0.3">
      <c r="A17" s="279" t="s">
        <v>56</v>
      </c>
      <c r="B17" s="406">
        <f>'2. FBH Workplan'!B11</f>
        <v>0</v>
      </c>
      <c r="C17" s="280"/>
      <c r="D17" s="280"/>
      <c r="E17" s="281"/>
      <c r="F17" s="281"/>
      <c r="G17" s="281"/>
      <c r="H17" s="281"/>
      <c r="I17" s="281"/>
      <c r="J17" s="281"/>
      <c r="K17" s="281"/>
      <c r="L17" s="281"/>
      <c r="M17" s="281"/>
      <c r="N17" s="281"/>
      <c r="O17" s="282"/>
    </row>
    <row r="18" spans="1:16" s="7" customFormat="1" ht="15.75" customHeight="1" x14ac:dyDescent="0.3">
      <c r="A18" s="283" t="s">
        <v>57</v>
      </c>
      <c r="B18" s="406">
        <f>'2. FBH Workplan'!B12</f>
        <v>0</v>
      </c>
      <c r="C18" s="284"/>
      <c r="D18" s="284"/>
      <c r="E18" s="285"/>
      <c r="F18" s="285"/>
      <c r="G18" s="285"/>
      <c r="H18" s="285"/>
      <c r="I18" s="285"/>
      <c r="J18" s="285"/>
      <c r="K18" s="285"/>
      <c r="L18" s="285"/>
      <c r="M18" s="285"/>
      <c r="N18" s="285"/>
      <c r="O18" s="286"/>
    </row>
    <row r="19" spans="1:16" s="7" customFormat="1" ht="15.75" customHeight="1" thickBot="1" x14ac:dyDescent="0.35">
      <c r="A19" s="287" t="s">
        <v>58</v>
      </c>
      <c r="B19" s="407">
        <f>'2. FBH Workplan'!B13</f>
        <v>0</v>
      </c>
      <c r="C19" s="289"/>
      <c r="D19" s="289"/>
      <c r="E19" s="290"/>
      <c r="F19" s="290"/>
      <c r="G19" s="290"/>
      <c r="H19" s="290"/>
      <c r="I19" s="290"/>
      <c r="J19" s="290"/>
      <c r="K19" s="290"/>
      <c r="L19" s="290"/>
      <c r="M19" s="290"/>
      <c r="N19" s="290"/>
      <c r="O19" s="291"/>
    </row>
    <row r="20" spans="1:16" s="7" customFormat="1" ht="15.75" customHeight="1" x14ac:dyDescent="0.3">
      <c r="A20" s="292" t="s">
        <v>130</v>
      </c>
      <c r="B20" s="293"/>
      <c r="C20" s="293"/>
      <c r="D20" s="293"/>
      <c r="E20" s="252"/>
      <c r="F20" s="252"/>
      <c r="G20" s="294"/>
      <c r="H20" s="295"/>
      <c r="I20" s="295"/>
      <c r="J20" s="295"/>
      <c r="K20" s="296"/>
      <c r="L20" s="296"/>
      <c r="M20" s="296"/>
      <c r="N20" s="252"/>
      <c r="O20" s="252"/>
    </row>
    <row r="21" spans="1:16" ht="18" x14ac:dyDescent="0.35">
      <c r="A21" s="297" t="s">
        <v>131</v>
      </c>
      <c r="B21" s="298" t="s">
        <v>229</v>
      </c>
      <c r="C21" s="299" t="s">
        <v>230</v>
      </c>
      <c r="D21" s="300" t="s">
        <v>132</v>
      </c>
      <c r="E21" s="301"/>
      <c r="F21" s="301"/>
      <c r="G21" s="302"/>
      <c r="H21" s="296"/>
      <c r="I21" s="303"/>
      <c r="J21" s="296"/>
      <c r="K21" s="304"/>
      <c r="L21" s="275"/>
      <c r="M21" s="275"/>
      <c r="N21" s="275"/>
      <c r="O21" s="275"/>
    </row>
    <row r="22" spans="1:16" ht="15.75" customHeight="1" x14ac:dyDescent="0.3">
      <c r="A22" s="305" t="s">
        <v>136</v>
      </c>
      <c r="B22" s="306">
        <f>I64</f>
        <v>0</v>
      </c>
      <c r="C22" s="307">
        <f>I66</f>
        <v>0</v>
      </c>
      <c r="D22" s="308">
        <f>SUM(B22,C22)</f>
        <v>0</v>
      </c>
      <c r="E22" s="309"/>
      <c r="F22" s="309"/>
      <c r="G22" s="310"/>
      <c r="H22" s="311"/>
      <c r="I22" s="312"/>
      <c r="J22" s="313"/>
      <c r="K22" s="304"/>
      <c r="L22" s="275"/>
      <c r="M22" s="275"/>
      <c r="N22" s="275"/>
      <c r="O22" s="275"/>
    </row>
    <row r="23" spans="1:16" ht="37.950000000000003" customHeight="1" x14ac:dyDescent="0.3">
      <c r="A23" s="314" t="s">
        <v>133</v>
      </c>
      <c r="B23" s="315" t="s">
        <v>134</v>
      </c>
      <c r="C23" s="316" t="s">
        <v>135</v>
      </c>
      <c r="D23" s="317" t="s">
        <v>231</v>
      </c>
      <c r="E23" s="309"/>
      <c r="F23" s="309"/>
      <c r="G23" s="318"/>
      <c r="H23" s="311"/>
      <c r="I23" s="312"/>
      <c r="J23" s="201"/>
      <c r="K23" s="201"/>
      <c r="L23" s="201"/>
      <c r="M23" s="275"/>
      <c r="N23" s="275"/>
      <c r="O23" s="275"/>
    </row>
    <row r="24" spans="1:16" ht="30.6" customHeight="1" x14ac:dyDescent="0.3">
      <c r="A24" s="319" t="s">
        <v>232</v>
      </c>
      <c r="B24" s="177" t="e">
        <f>B22/$I$67</f>
        <v>#DIV/0!</v>
      </c>
      <c r="C24" s="178" t="e">
        <f>C22/$I$67</f>
        <v>#DIV/0!</v>
      </c>
      <c r="D24" s="320" t="e">
        <f>SUM(B24,C24)</f>
        <v>#DIV/0!</v>
      </c>
      <c r="E24" s="275"/>
      <c r="F24" s="275"/>
      <c r="G24" s="321"/>
      <c r="H24" s="275"/>
      <c r="I24" s="275"/>
      <c r="J24" s="322"/>
      <c r="K24" s="275"/>
      <c r="L24" s="275"/>
      <c r="M24" s="275"/>
      <c r="N24" s="275"/>
      <c r="O24" s="275"/>
    </row>
    <row r="25" spans="1:16" ht="30.6" customHeight="1" x14ac:dyDescent="0.3">
      <c r="A25" s="275"/>
      <c r="B25" s="275"/>
      <c r="C25" s="275"/>
      <c r="D25" s="275"/>
      <c r="E25" s="275"/>
      <c r="F25" s="275"/>
      <c r="G25" s="321"/>
      <c r="H25" s="275"/>
      <c r="I25" s="275"/>
      <c r="J25" s="322"/>
      <c r="K25" s="275"/>
      <c r="L25" s="275"/>
      <c r="M25" s="275"/>
      <c r="N25" s="275"/>
      <c r="O25" s="275"/>
    </row>
    <row r="26" spans="1:16" s="8" customFormat="1" ht="19.95" customHeight="1" x14ac:dyDescent="0.35">
      <c r="A26" s="275"/>
      <c r="B26" s="275"/>
      <c r="C26" s="275"/>
      <c r="D26" s="275"/>
      <c r="E26" s="323"/>
      <c r="F26" s="323"/>
      <c r="G26" s="323"/>
      <c r="H26" s="323"/>
      <c r="I26" s="323"/>
      <c r="J26" s="323"/>
      <c r="K26" s="323"/>
      <c r="L26" s="323"/>
      <c r="M26" s="322"/>
      <c r="N26" s="323"/>
      <c r="O26" s="323"/>
    </row>
    <row r="27" spans="1:16" s="9" customFormat="1" ht="90.6" thickBot="1" x14ac:dyDescent="0.35">
      <c r="A27" s="324" t="s">
        <v>137</v>
      </c>
      <c r="B27" s="325" t="s">
        <v>138</v>
      </c>
      <c r="C27" s="326" t="s">
        <v>139</v>
      </c>
      <c r="D27" s="326" t="s">
        <v>140</v>
      </c>
      <c r="E27" s="326" t="s">
        <v>141</v>
      </c>
      <c r="F27" s="327" t="s">
        <v>142</v>
      </c>
      <c r="G27" s="325" t="s">
        <v>143</v>
      </c>
      <c r="H27" s="328" t="s">
        <v>144</v>
      </c>
      <c r="I27" s="329" t="s">
        <v>132</v>
      </c>
      <c r="J27" s="328" t="s">
        <v>145</v>
      </c>
      <c r="K27" s="328" t="s">
        <v>146</v>
      </c>
      <c r="L27" s="328" t="s">
        <v>224</v>
      </c>
      <c r="M27" s="328" t="s">
        <v>147</v>
      </c>
      <c r="N27" s="326" t="s">
        <v>225</v>
      </c>
      <c r="O27" s="330"/>
      <c r="P27" s="21"/>
    </row>
    <row r="28" spans="1:16" s="23" customFormat="1" ht="15" customHeight="1" thickTop="1" x14ac:dyDescent="0.3">
      <c r="A28" s="37">
        <v>1</v>
      </c>
      <c r="B28" s="127"/>
      <c r="C28" s="38"/>
      <c r="D28" s="39"/>
      <c r="E28" s="40"/>
      <c r="F28" s="39"/>
      <c r="G28" s="122"/>
      <c r="H28" s="339">
        <f>ROUND(ExampleCRCBudget12[[#This Row],[Cost per unit (Examples: Hourly rates, fees, etc.)]]*ExampleCRCBudget12[[#This Row],[Number of Units (Example: Hours worked, fee cost, number of meetings, etc.)]],2)</f>
        <v>0</v>
      </c>
      <c r="I28" s="41">
        <f>(ExampleCRCBudget12[[#This Row],[Total Project Cost]]-ExampleCRCBudget12[[#This Row],[Other Committed Funds]])</f>
        <v>0</v>
      </c>
      <c r="J28" s="341">
        <f>SUM(ExampleCRCBudget12[[#This Row],[Funding Source 1]]:ExampleCRCBudget12[[#This Row],[Funding Source 2]])</f>
        <v>0</v>
      </c>
      <c r="K28" s="41">
        <v>0</v>
      </c>
      <c r="L28" s="41">
        <v>0</v>
      </c>
      <c r="M28" s="414">
        <f>ExampleCRCBudget12[[#This Row],[Total Project Cost]]-(ExampleCRCBudget12[[#This Row],[Total FBH Funds Requested]]+ExampleCRCBudget12[[#This Row],[Other Committed Funds]])</f>
        <v>0</v>
      </c>
      <c r="N28" s="344" t="b">
        <f>ExampleCRCBudget12[[#This Row],[Total Project Cost]]=SUM(ExampleCRCBudget12[[#This Row],[Total FBH Funds Requested]:[Other Committed Funds]])</f>
        <v>1</v>
      </c>
      <c r="O28" s="22"/>
    </row>
    <row r="29" spans="1:16" s="23" customFormat="1" ht="15.6" x14ac:dyDescent="0.3">
      <c r="A29" s="37">
        <v>1</v>
      </c>
      <c r="B29" s="128"/>
      <c r="C29" s="38"/>
      <c r="D29" s="43"/>
      <c r="E29" s="40"/>
      <c r="F29" s="43"/>
      <c r="G29" s="118"/>
      <c r="H29" s="339">
        <f>ROUND(ExampleCRCBudget12[[#This Row],[Cost per unit (Examples: Hourly rates, fees, etc.)]]*ExampleCRCBudget12[[#This Row],[Number of Units (Example: Hours worked, fee cost, number of meetings, etc.)]],2)</f>
        <v>0</v>
      </c>
      <c r="I29" s="41">
        <f>(ExampleCRCBudget12[[#This Row],[Total Project Cost]]-ExampleCRCBudget12[[#This Row],[Other Committed Funds]])</f>
        <v>0</v>
      </c>
      <c r="J29" s="341">
        <f>SUM(ExampleCRCBudget12[[#This Row],[Funding Source 1]]:ExampleCRCBudget12[[#This Row],[Funding Source 2]])</f>
        <v>0</v>
      </c>
      <c r="K29" s="41">
        <v>0</v>
      </c>
      <c r="L29" s="41">
        <v>0</v>
      </c>
      <c r="M29" s="414">
        <f>ExampleCRCBudget12[[#This Row],[Total Project Cost]]-(ExampleCRCBudget12[[#This Row],[Total FBH Funds Requested]]+ExampleCRCBudget12[[#This Row],[Other Committed Funds]])</f>
        <v>0</v>
      </c>
      <c r="N29" s="344" t="b">
        <f>ExampleCRCBudget12[[#This Row],[Total Project Cost]]=SUM(ExampleCRCBudget12[[#This Row],[Total FBH Funds Requested]:[Other Committed Funds]])</f>
        <v>1</v>
      </c>
      <c r="O29" s="22"/>
    </row>
    <row r="30" spans="1:16" s="23" customFormat="1" ht="15.6" x14ac:dyDescent="0.3">
      <c r="A30" s="37">
        <v>1</v>
      </c>
      <c r="B30" s="128"/>
      <c r="C30" s="38"/>
      <c r="D30" s="44"/>
      <c r="E30" s="40"/>
      <c r="F30" s="43"/>
      <c r="G30" s="118"/>
      <c r="H30" s="339">
        <f>ROUND(ExampleCRCBudget12[[#This Row],[Cost per unit (Examples: Hourly rates, fees, etc.)]]*ExampleCRCBudget12[[#This Row],[Number of Units (Example: Hours worked, fee cost, number of meetings, etc.)]],2)</f>
        <v>0</v>
      </c>
      <c r="I30" s="41">
        <f>(ExampleCRCBudget12[[#This Row],[Total Project Cost]]-ExampleCRCBudget12[[#This Row],[Other Committed Funds]])</f>
        <v>0</v>
      </c>
      <c r="J30" s="341">
        <f>SUM(ExampleCRCBudget12[[#This Row],[Funding Source 1]]:ExampleCRCBudget12[[#This Row],[Funding Source 2]])</f>
        <v>0</v>
      </c>
      <c r="K30" s="41">
        <v>0</v>
      </c>
      <c r="L30" s="41">
        <v>0</v>
      </c>
      <c r="M30" s="414">
        <f>ExampleCRCBudget12[[#This Row],[Total Project Cost]]-(ExampleCRCBudget12[[#This Row],[Total FBH Funds Requested]]+ExampleCRCBudget12[[#This Row],[Other Committed Funds]])</f>
        <v>0</v>
      </c>
      <c r="N30" s="344" t="b">
        <f>ExampleCRCBudget12[[#This Row],[Total Project Cost]]=SUM(ExampleCRCBudget12[[#This Row],[Total FBH Funds Requested]:[Other Committed Funds]])</f>
        <v>1</v>
      </c>
    </row>
    <row r="31" spans="1:16" s="23" customFormat="1" ht="15.6" x14ac:dyDescent="0.3">
      <c r="A31" s="37">
        <v>1</v>
      </c>
      <c r="B31" s="128"/>
      <c r="C31" s="38"/>
      <c r="D31" s="44"/>
      <c r="E31" s="40"/>
      <c r="F31" s="43"/>
      <c r="G31" s="118"/>
      <c r="H31" s="339">
        <f>ROUND(ExampleCRCBudget12[[#This Row],[Cost per unit (Examples: Hourly rates, fees, etc.)]]*ExampleCRCBudget12[[#This Row],[Number of Units (Example: Hours worked, fee cost, number of meetings, etc.)]],2)</f>
        <v>0</v>
      </c>
      <c r="I31" s="41">
        <f>(ExampleCRCBudget12[[#This Row],[Total Project Cost]]-ExampleCRCBudget12[[#This Row],[Other Committed Funds]])</f>
        <v>0</v>
      </c>
      <c r="J31" s="341">
        <f>SUM(ExampleCRCBudget12[[#This Row],[Funding Source 1]]:ExampleCRCBudget12[[#This Row],[Funding Source 2]])</f>
        <v>0</v>
      </c>
      <c r="K31" s="41">
        <v>0</v>
      </c>
      <c r="L31" s="41">
        <v>0</v>
      </c>
      <c r="M31" s="414">
        <f>ExampleCRCBudget12[[#This Row],[Total Project Cost]]-(ExampleCRCBudget12[[#This Row],[Total FBH Funds Requested]]+ExampleCRCBudget12[[#This Row],[Other Committed Funds]])</f>
        <v>0</v>
      </c>
      <c r="N31" s="344" t="b">
        <f>ExampleCRCBudget12[[#This Row],[Total Project Cost]]=SUM(ExampleCRCBudget12[[#This Row],[Total FBH Funds Requested]:[Other Committed Funds]])</f>
        <v>1</v>
      </c>
    </row>
    <row r="32" spans="1:16" s="23" customFormat="1" ht="15.6" x14ac:dyDescent="0.3">
      <c r="A32" s="37">
        <v>2</v>
      </c>
      <c r="B32" s="128"/>
      <c r="C32" s="38"/>
      <c r="D32" s="44"/>
      <c r="E32" s="95"/>
      <c r="F32" s="43"/>
      <c r="G32" s="118"/>
      <c r="H32" s="339">
        <f>ROUND(ExampleCRCBudget12[[#This Row],[Cost per unit (Examples: Hourly rates, fees, etc.)]]*ExampleCRCBudget12[[#This Row],[Number of Units (Example: Hours worked, fee cost, number of meetings, etc.)]],2)</f>
        <v>0</v>
      </c>
      <c r="I32" s="41">
        <f>(ExampleCRCBudget12[[#This Row],[Total Project Cost]]-ExampleCRCBudget12[[#This Row],[Other Committed Funds]])</f>
        <v>0</v>
      </c>
      <c r="J32" s="341">
        <f>SUM(ExampleCRCBudget12[[#This Row],[Funding Source 1]]:ExampleCRCBudget12[[#This Row],[Funding Source 2]])</f>
        <v>0</v>
      </c>
      <c r="K32" s="41">
        <v>0</v>
      </c>
      <c r="L32" s="41">
        <v>0</v>
      </c>
      <c r="M32" s="414">
        <f>ExampleCRCBudget12[[#This Row],[Total Project Cost]]-(ExampleCRCBudget12[[#This Row],[Total FBH Funds Requested]]+ExampleCRCBudget12[[#This Row],[Other Committed Funds]])</f>
        <v>0</v>
      </c>
      <c r="N32" s="344" t="b">
        <f>ExampleCRCBudget12[[#This Row],[Total Project Cost]]=SUM(ExampleCRCBudget12[[#This Row],[Total FBH Funds Requested]:[Other Committed Funds]])</f>
        <v>1</v>
      </c>
    </row>
    <row r="33" spans="1:14" s="23" customFormat="1" ht="15.6" x14ac:dyDescent="0.3">
      <c r="A33" s="45">
        <v>2</v>
      </c>
      <c r="B33" s="128"/>
      <c r="C33" s="46"/>
      <c r="D33" s="156"/>
      <c r="E33" s="120"/>
      <c r="F33" s="47"/>
      <c r="G33" s="119"/>
      <c r="H33" s="339">
        <f>ROUND(ExampleCRCBudget12[[#This Row],[Cost per unit (Examples: Hourly rates, fees, etc.)]]*ExampleCRCBudget12[[#This Row],[Number of Units (Example: Hours worked, fee cost, number of meetings, etc.)]],2)</f>
        <v>0</v>
      </c>
      <c r="I33" s="41">
        <f>(ExampleCRCBudget12[[#This Row],[Total Project Cost]]-ExampleCRCBudget12[[#This Row],[Other Committed Funds]])</f>
        <v>0</v>
      </c>
      <c r="J33" s="341">
        <f>SUM(ExampleCRCBudget12[[#This Row],[Funding Source 1]]:ExampleCRCBudget12[[#This Row],[Funding Source 2]])</f>
        <v>0</v>
      </c>
      <c r="K33" s="41">
        <v>0</v>
      </c>
      <c r="L33" s="41">
        <v>0</v>
      </c>
      <c r="M33" s="415">
        <f>ExampleCRCBudget12[[#This Row],[Total Project Cost]]-(ExampleCRCBudget12[[#This Row],[Total FBH Funds Requested]]+ExampleCRCBudget12[[#This Row],[Other Committed Funds]])</f>
        <v>0</v>
      </c>
      <c r="N33" s="359" t="b">
        <f>ExampleCRCBudget12[[#This Row],[Total Project Cost]]=SUM(ExampleCRCBudget12[[#This Row],[Total FBH Funds Requested]:[Other Committed Funds]])</f>
        <v>1</v>
      </c>
    </row>
    <row r="34" spans="1:14" s="23" customFormat="1" ht="15.6" x14ac:dyDescent="0.3">
      <c r="A34" s="37">
        <v>2</v>
      </c>
      <c r="B34" s="128"/>
      <c r="C34" s="38"/>
      <c r="D34" s="44"/>
      <c r="E34" s="96"/>
      <c r="F34" s="43"/>
      <c r="G34" s="118"/>
      <c r="H34" s="339">
        <f>ROUND(ExampleCRCBudget12[[#This Row],[Cost per unit (Examples: Hourly rates, fees, etc.)]]*ExampleCRCBudget12[[#This Row],[Number of Units (Example: Hours worked, fee cost, number of meetings, etc.)]],2)</f>
        <v>0</v>
      </c>
      <c r="I34" s="41">
        <f>(ExampleCRCBudget12[[#This Row],[Total Project Cost]]-ExampleCRCBudget12[[#This Row],[Other Committed Funds]])</f>
        <v>0</v>
      </c>
      <c r="J34" s="341">
        <f>SUM(ExampleCRCBudget12[[#This Row],[Funding Source 1]]:ExampleCRCBudget12[[#This Row],[Funding Source 2]])</f>
        <v>0</v>
      </c>
      <c r="K34" s="41">
        <v>0</v>
      </c>
      <c r="L34" s="41">
        <v>0</v>
      </c>
      <c r="M34" s="414">
        <f>ExampleCRCBudget12[[#This Row],[Total Project Cost]]-(ExampleCRCBudget12[[#This Row],[Total FBH Funds Requested]]+ExampleCRCBudget12[[#This Row],[Other Committed Funds]])</f>
        <v>0</v>
      </c>
      <c r="N34" s="344" t="b">
        <f>ExampleCRCBudget12[[#This Row],[Total Project Cost]]=SUM(ExampleCRCBudget12[[#This Row],[Total FBH Funds Requested]:[Other Committed Funds]])</f>
        <v>1</v>
      </c>
    </row>
    <row r="35" spans="1:14" s="23" customFormat="1" ht="15.6" x14ac:dyDescent="0.3">
      <c r="A35" s="37">
        <v>2</v>
      </c>
      <c r="B35" s="128"/>
      <c r="C35" s="38"/>
      <c r="D35" s="44"/>
      <c r="E35" s="40"/>
      <c r="F35" s="43"/>
      <c r="G35" s="118"/>
      <c r="H35" s="339">
        <f>ROUND(ExampleCRCBudget12[[#This Row],[Cost per unit (Examples: Hourly rates, fees, etc.)]]*ExampleCRCBudget12[[#This Row],[Number of Units (Example: Hours worked, fee cost, number of meetings, etc.)]],2)</f>
        <v>0</v>
      </c>
      <c r="I35" s="41">
        <f>(ExampleCRCBudget12[[#This Row],[Total Project Cost]]-ExampleCRCBudget12[[#This Row],[Other Committed Funds]])</f>
        <v>0</v>
      </c>
      <c r="J35" s="341">
        <f>SUM(ExampleCRCBudget12[[#This Row],[Funding Source 1]]:ExampleCRCBudget12[[#This Row],[Funding Source 2]])</f>
        <v>0</v>
      </c>
      <c r="K35" s="41">
        <v>0</v>
      </c>
      <c r="L35" s="41">
        <v>0</v>
      </c>
      <c r="M35" s="414">
        <f>ExampleCRCBudget12[[#This Row],[Total Project Cost]]-(ExampleCRCBudget12[[#This Row],[Total FBH Funds Requested]]+ExampleCRCBudget12[[#This Row],[Other Committed Funds]])</f>
        <v>0</v>
      </c>
      <c r="N35" s="344" t="b">
        <f>ExampleCRCBudget12[[#This Row],[Total Project Cost]]=SUM(ExampleCRCBudget12[[#This Row],[Total FBH Funds Requested]:[Other Committed Funds]])</f>
        <v>1</v>
      </c>
    </row>
    <row r="36" spans="1:14" s="23" customFormat="1" ht="15.6" x14ac:dyDescent="0.3">
      <c r="A36" s="37">
        <v>3</v>
      </c>
      <c r="B36" s="128"/>
      <c r="C36" s="38"/>
      <c r="D36" s="43"/>
      <c r="E36" s="40"/>
      <c r="F36" s="43"/>
      <c r="G36" s="118"/>
      <c r="H36" s="339">
        <f>ROUND(ExampleCRCBudget12[[#This Row],[Cost per unit (Examples: Hourly rates, fees, etc.)]]*ExampleCRCBudget12[[#This Row],[Number of Units (Example: Hours worked, fee cost, number of meetings, etc.)]],2)</f>
        <v>0</v>
      </c>
      <c r="I36" s="41">
        <f>(ExampleCRCBudget12[[#This Row],[Total Project Cost]]-ExampleCRCBudget12[[#This Row],[Other Committed Funds]])</f>
        <v>0</v>
      </c>
      <c r="J36" s="341">
        <f>SUM(ExampleCRCBudget12[[#This Row],[Funding Source 1]]:ExampleCRCBudget12[[#This Row],[Funding Source 2]])</f>
        <v>0</v>
      </c>
      <c r="K36" s="41">
        <v>0</v>
      </c>
      <c r="L36" s="41">
        <v>0</v>
      </c>
      <c r="M36" s="414">
        <f>ExampleCRCBudget12[[#This Row],[Total Project Cost]]-(ExampleCRCBudget12[[#This Row],[Total FBH Funds Requested]]+ExampleCRCBudget12[[#This Row],[Other Committed Funds]])</f>
        <v>0</v>
      </c>
      <c r="N36" s="344" t="b">
        <f>ExampleCRCBudget12[[#This Row],[Total Project Cost]]=SUM(ExampleCRCBudget12[[#This Row],[Total FBH Funds Requested]:[Other Committed Funds]])</f>
        <v>1</v>
      </c>
    </row>
    <row r="37" spans="1:14" s="23" customFormat="1" ht="15.6" x14ac:dyDescent="0.3">
      <c r="A37" s="45">
        <v>3</v>
      </c>
      <c r="B37" s="45"/>
      <c r="C37" s="136"/>
      <c r="D37" s="135"/>
      <c r="E37" s="50"/>
      <c r="F37" s="49"/>
      <c r="G37" s="49"/>
      <c r="H37" s="339">
        <f>ROUND(ExampleCRCBudget12[[#This Row],[Cost per unit (Examples: Hourly rates, fees, etc.)]]*ExampleCRCBudget12[[#This Row],[Number of Units (Example: Hours worked, fee cost, number of meetings, etc.)]],2)</f>
        <v>0</v>
      </c>
      <c r="I37" s="41">
        <f>(ExampleCRCBudget12[[#This Row],[Total Project Cost]]-ExampleCRCBudget12[[#This Row],[Other Committed Funds]])</f>
        <v>0</v>
      </c>
      <c r="J37" s="341">
        <f>SUM(ExampleCRCBudget12[[#This Row],[Funding Source 1]]:ExampleCRCBudget12[[#This Row],[Funding Source 2]])</f>
        <v>0</v>
      </c>
      <c r="K37" s="41">
        <v>0</v>
      </c>
      <c r="L37" s="41">
        <v>0</v>
      </c>
      <c r="M37" s="415">
        <f>ExampleCRCBudget12[[#This Row],[Total Project Cost]]-(ExampleCRCBudget12[[#This Row],[Total FBH Funds Requested]]+ExampleCRCBudget12[[#This Row],[Other Committed Funds]])</f>
        <v>0</v>
      </c>
      <c r="N37" s="344" t="b">
        <f>ExampleCRCBudget12[[#This Row],[Total Project Cost]]=SUM(ExampleCRCBudget12[[#This Row],[Total FBH Funds Requested]:[Other Committed Funds]])</f>
        <v>1</v>
      </c>
    </row>
    <row r="38" spans="1:14" s="23" customFormat="1" ht="15.6" x14ac:dyDescent="0.3">
      <c r="A38" s="45">
        <v>3</v>
      </c>
      <c r="B38" s="45"/>
      <c r="C38" s="408"/>
      <c r="D38" s="409"/>
      <c r="E38" s="410"/>
      <c r="F38" s="47"/>
      <c r="G38" s="49"/>
      <c r="H38" s="339">
        <f>ROUND(ExampleCRCBudget12[[#This Row],[Cost per unit (Examples: Hourly rates, fees, etc.)]]*ExampleCRCBudget12[[#This Row],[Number of Units (Example: Hours worked, fee cost, number of meetings, etc.)]],2)</f>
        <v>0</v>
      </c>
      <c r="I38" s="41">
        <f>(ExampleCRCBudget12[[#This Row],[Total Project Cost]]-ExampleCRCBudget12[[#This Row],[Other Committed Funds]])</f>
        <v>0</v>
      </c>
      <c r="J38" s="341">
        <f>SUM(ExampleCRCBudget12[[#This Row],[Funding Source 1]]:ExampleCRCBudget12[[#This Row],[Funding Source 2]])</f>
        <v>0</v>
      </c>
      <c r="K38" s="41">
        <v>0</v>
      </c>
      <c r="L38" s="41">
        <v>0</v>
      </c>
      <c r="M38" s="416">
        <f>ExampleCRCBudget12[[#This Row],[Total Project Cost]]-(ExampleCRCBudget12[[#This Row],[Total FBH Funds Requested]]+ExampleCRCBudget12[[#This Row],[Other Committed Funds]])</f>
        <v>0</v>
      </c>
      <c r="N38" s="412" t="b">
        <f>ExampleCRCBudget12[[#This Row],[Total Project Cost]]=SUM(ExampleCRCBudget12[[#This Row],[Total FBH Funds Requested]:[Other Committed Funds]])</f>
        <v>1</v>
      </c>
    </row>
    <row r="39" spans="1:14" s="23" customFormat="1" ht="15.6" x14ac:dyDescent="0.3">
      <c r="A39" s="45">
        <v>3</v>
      </c>
      <c r="B39" s="45"/>
      <c r="C39" s="408"/>
      <c r="D39" s="409"/>
      <c r="E39" s="410"/>
      <c r="F39" s="47"/>
      <c r="G39" s="49"/>
      <c r="H39" s="339">
        <f>ROUND(ExampleCRCBudget12[[#This Row],[Cost per unit (Examples: Hourly rates, fees, etc.)]]*ExampleCRCBudget12[[#This Row],[Number of Units (Example: Hours worked, fee cost, number of meetings, etc.)]],2)</f>
        <v>0</v>
      </c>
      <c r="I39" s="41">
        <f>(ExampleCRCBudget12[[#This Row],[Total Project Cost]]-ExampleCRCBudget12[[#This Row],[Other Committed Funds]])</f>
        <v>0</v>
      </c>
      <c r="J39" s="341">
        <f>SUM(ExampleCRCBudget12[[#This Row],[Funding Source 1]]:ExampleCRCBudget12[[#This Row],[Funding Source 2]])</f>
        <v>0</v>
      </c>
      <c r="K39" s="41">
        <v>0</v>
      </c>
      <c r="L39" s="41">
        <v>0</v>
      </c>
      <c r="M39" s="416">
        <f>ExampleCRCBudget12[[#This Row],[Total Project Cost]]-(ExampleCRCBudget12[[#This Row],[Total FBH Funds Requested]]+ExampleCRCBudget12[[#This Row],[Other Committed Funds]])</f>
        <v>0</v>
      </c>
      <c r="N39" s="412" t="b">
        <f>ExampleCRCBudget12[[#This Row],[Total Project Cost]]=SUM(ExampleCRCBudget12[[#This Row],[Total FBH Funds Requested]:[Other Committed Funds]])</f>
        <v>1</v>
      </c>
    </row>
    <row r="40" spans="1:14" s="23" customFormat="1" ht="15.6" x14ac:dyDescent="0.3">
      <c r="A40" s="45">
        <v>3</v>
      </c>
      <c r="B40" s="45"/>
      <c r="C40" s="408"/>
      <c r="D40" s="409"/>
      <c r="E40" s="410"/>
      <c r="F40" s="47"/>
      <c r="G40" s="49"/>
      <c r="H40" s="339">
        <f>ROUND(ExampleCRCBudget12[[#This Row],[Cost per unit (Examples: Hourly rates, fees, etc.)]]*ExampleCRCBudget12[[#This Row],[Number of Units (Example: Hours worked, fee cost, number of meetings, etc.)]],2)</f>
        <v>0</v>
      </c>
      <c r="I40" s="41">
        <f>(ExampleCRCBudget12[[#This Row],[Total Project Cost]]-ExampleCRCBudget12[[#This Row],[Other Committed Funds]])</f>
        <v>0</v>
      </c>
      <c r="J40" s="341">
        <f>SUM(ExampleCRCBudget12[[#This Row],[Funding Source 1]]:ExampleCRCBudget12[[#This Row],[Funding Source 2]])</f>
        <v>0</v>
      </c>
      <c r="K40" s="41">
        <v>0</v>
      </c>
      <c r="L40" s="41">
        <v>0</v>
      </c>
      <c r="M40" s="416">
        <f>ExampleCRCBudget12[[#This Row],[Total Project Cost]]-(ExampleCRCBudget12[[#This Row],[Total FBH Funds Requested]]+ExampleCRCBudget12[[#This Row],[Other Committed Funds]])</f>
        <v>0</v>
      </c>
      <c r="N40" s="412" t="b">
        <f>ExampleCRCBudget12[[#This Row],[Total Project Cost]]=SUM(ExampleCRCBudget12[[#This Row],[Total FBH Funds Requested]:[Other Committed Funds]])</f>
        <v>1</v>
      </c>
    </row>
    <row r="41" spans="1:14" s="23" customFormat="1" ht="15.6" x14ac:dyDescent="0.3">
      <c r="A41" s="45">
        <v>3</v>
      </c>
      <c r="B41" s="45"/>
      <c r="C41" s="408"/>
      <c r="D41" s="409"/>
      <c r="E41" s="410"/>
      <c r="F41" s="47"/>
      <c r="G41" s="49"/>
      <c r="H41" s="339">
        <f>ROUND(ExampleCRCBudget12[[#This Row],[Cost per unit (Examples: Hourly rates, fees, etc.)]]*ExampleCRCBudget12[[#This Row],[Number of Units (Example: Hours worked, fee cost, number of meetings, etc.)]],2)</f>
        <v>0</v>
      </c>
      <c r="I41" s="41">
        <f>(ExampleCRCBudget12[[#This Row],[Total Project Cost]]-ExampleCRCBudget12[[#This Row],[Other Committed Funds]])</f>
        <v>0</v>
      </c>
      <c r="J41" s="341">
        <f>SUM(ExampleCRCBudget12[[#This Row],[Funding Source 1]]:ExampleCRCBudget12[[#This Row],[Funding Source 2]])</f>
        <v>0</v>
      </c>
      <c r="K41" s="41">
        <v>0</v>
      </c>
      <c r="L41" s="41">
        <v>0</v>
      </c>
      <c r="M41" s="416">
        <f>ExampleCRCBudget12[[#This Row],[Total Project Cost]]-(ExampleCRCBudget12[[#This Row],[Total FBH Funds Requested]]+ExampleCRCBudget12[[#This Row],[Other Committed Funds]])</f>
        <v>0</v>
      </c>
      <c r="N41" s="412" t="b">
        <f>ExampleCRCBudget12[[#This Row],[Total Project Cost]]=SUM(ExampleCRCBudget12[[#This Row],[Total FBH Funds Requested]:[Other Committed Funds]])</f>
        <v>1</v>
      </c>
    </row>
    <row r="42" spans="1:14" s="23" customFormat="1" ht="15.6" x14ac:dyDescent="0.3">
      <c r="A42" s="45">
        <v>3</v>
      </c>
      <c r="B42" s="45"/>
      <c r="C42" s="408"/>
      <c r="D42" s="409"/>
      <c r="E42" s="410"/>
      <c r="F42" s="47"/>
      <c r="G42" s="49"/>
      <c r="H42" s="339">
        <f>ROUND(ExampleCRCBudget12[[#This Row],[Cost per unit (Examples: Hourly rates, fees, etc.)]]*ExampleCRCBudget12[[#This Row],[Number of Units (Example: Hours worked, fee cost, number of meetings, etc.)]],2)</f>
        <v>0</v>
      </c>
      <c r="I42" s="41">
        <f>(ExampleCRCBudget12[[#This Row],[Total Project Cost]]-ExampleCRCBudget12[[#This Row],[Other Committed Funds]])</f>
        <v>0</v>
      </c>
      <c r="J42" s="341">
        <f>SUM(ExampleCRCBudget12[[#This Row],[Funding Source 1]]:ExampleCRCBudget12[[#This Row],[Funding Source 2]])</f>
        <v>0</v>
      </c>
      <c r="K42" s="41">
        <v>0</v>
      </c>
      <c r="L42" s="41">
        <v>0</v>
      </c>
      <c r="M42" s="416">
        <f>ExampleCRCBudget12[[#This Row],[Total Project Cost]]-(ExampleCRCBudget12[[#This Row],[Total FBH Funds Requested]]+ExampleCRCBudget12[[#This Row],[Other Committed Funds]])</f>
        <v>0</v>
      </c>
      <c r="N42" s="412" t="b">
        <f>ExampleCRCBudget12[[#This Row],[Total Project Cost]]=SUM(ExampleCRCBudget12[[#This Row],[Total FBH Funds Requested]:[Other Committed Funds]])</f>
        <v>1</v>
      </c>
    </row>
    <row r="43" spans="1:14" s="23" customFormat="1" ht="15.6" x14ac:dyDescent="0.3">
      <c r="A43" s="45">
        <v>3</v>
      </c>
      <c r="B43" s="45"/>
      <c r="C43" s="408"/>
      <c r="D43" s="409"/>
      <c r="E43" s="410"/>
      <c r="F43" s="47"/>
      <c r="G43" s="49"/>
      <c r="H43" s="339">
        <f>ROUND(ExampleCRCBudget12[[#This Row],[Cost per unit (Examples: Hourly rates, fees, etc.)]]*ExampleCRCBudget12[[#This Row],[Number of Units (Example: Hours worked, fee cost, number of meetings, etc.)]],2)</f>
        <v>0</v>
      </c>
      <c r="I43" s="41">
        <f>(ExampleCRCBudget12[[#This Row],[Total Project Cost]]-ExampleCRCBudget12[[#This Row],[Other Committed Funds]])</f>
        <v>0</v>
      </c>
      <c r="J43" s="341">
        <f>SUM(ExampleCRCBudget12[[#This Row],[Funding Source 1]]:ExampleCRCBudget12[[#This Row],[Funding Source 2]])</f>
        <v>0</v>
      </c>
      <c r="K43" s="41">
        <v>0</v>
      </c>
      <c r="L43" s="41">
        <v>0</v>
      </c>
      <c r="M43" s="416">
        <f>ExampleCRCBudget12[[#This Row],[Total Project Cost]]-(ExampleCRCBudget12[[#This Row],[Total FBH Funds Requested]]+ExampleCRCBudget12[[#This Row],[Other Committed Funds]])</f>
        <v>0</v>
      </c>
      <c r="N43" s="412" t="b">
        <f>ExampleCRCBudget12[[#This Row],[Total Project Cost]]=SUM(ExampleCRCBudget12[[#This Row],[Total FBH Funds Requested]:[Other Committed Funds]])</f>
        <v>1</v>
      </c>
    </row>
    <row r="44" spans="1:14" s="23" customFormat="1" ht="15.6" x14ac:dyDescent="0.3">
      <c r="A44" s="45">
        <v>3</v>
      </c>
      <c r="B44" s="45"/>
      <c r="C44" s="408"/>
      <c r="D44" s="409"/>
      <c r="E44" s="410"/>
      <c r="F44" s="47"/>
      <c r="G44" s="49"/>
      <c r="H44" s="339">
        <f>ROUND(ExampleCRCBudget12[[#This Row],[Cost per unit (Examples: Hourly rates, fees, etc.)]]*ExampleCRCBudget12[[#This Row],[Number of Units (Example: Hours worked, fee cost, number of meetings, etc.)]],2)</f>
        <v>0</v>
      </c>
      <c r="I44" s="41">
        <f>(ExampleCRCBudget12[[#This Row],[Total Project Cost]]-ExampleCRCBudget12[[#This Row],[Other Committed Funds]])</f>
        <v>0</v>
      </c>
      <c r="J44" s="341">
        <f>SUM(ExampleCRCBudget12[[#This Row],[Funding Source 1]]:ExampleCRCBudget12[[#This Row],[Funding Source 2]])</f>
        <v>0</v>
      </c>
      <c r="K44" s="41">
        <v>0</v>
      </c>
      <c r="L44" s="41">
        <v>0</v>
      </c>
      <c r="M44" s="416">
        <f>ExampleCRCBudget12[[#This Row],[Total Project Cost]]-(ExampleCRCBudget12[[#This Row],[Total FBH Funds Requested]]+ExampleCRCBudget12[[#This Row],[Other Committed Funds]])</f>
        <v>0</v>
      </c>
      <c r="N44" s="412" t="b">
        <f>ExampleCRCBudget12[[#This Row],[Total Project Cost]]=SUM(ExampleCRCBudget12[[#This Row],[Total FBH Funds Requested]:[Other Committed Funds]])</f>
        <v>1</v>
      </c>
    </row>
    <row r="45" spans="1:14" s="23" customFormat="1" ht="15.6" x14ac:dyDescent="0.3">
      <c r="A45" s="45">
        <v>3</v>
      </c>
      <c r="B45" s="45"/>
      <c r="C45" s="408"/>
      <c r="D45" s="409"/>
      <c r="E45" s="410"/>
      <c r="F45" s="47"/>
      <c r="G45" s="49"/>
      <c r="H45" s="339">
        <f>ROUND(ExampleCRCBudget12[[#This Row],[Cost per unit (Examples: Hourly rates, fees, etc.)]]*ExampleCRCBudget12[[#This Row],[Number of Units (Example: Hours worked, fee cost, number of meetings, etc.)]],2)</f>
        <v>0</v>
      </c>
      <c r="I45" s="41">
        <f>(ExampleCRCBudget12[[#This Row],[Total Project Cost]]-ExampleCRCBudget12[[#This Row],[Other Committed Funds]])</f>
        <v>0</v>
      </c>
      <c r="J45" s="341">
        <f>SUM(ExampleCRCBudget12[[#This Row],[Funding Source 1]]:ExampleCRCBudget12[[#This Row],[Funding Source 2]])</f>
        <v>0</v>
      </c>
      <c r="K45" s="41">
        <v>0</v>
      </c>
      <c r="L45" s="41">
        <v>0</v>
      </c>
      <c r="M45" s="416">
        <f>ExampleCRCBudget12[[#This Row],[Total Project Cost]]-(ExampleCRCBudget12[[#This Row],[Total FBH Funds Requested]]+ExampleCRCBudget12[[#This Row],[Other Committed Funds]])</f>
        <v>0</v>
      </c>
      <c r="N45" s="412" t="b">
        <f>ExampleCRCBudget12[[#This Row],[Total Project Cost]]=SUM(ExampleCRCBudget12[[#This Row],[Total FBH Funds Requested]:[Other Committed Funds]])</f>
        <v>1</v>
      </c>
    </row>
    <row r="46" spans="1:14" s="23" customFormat="1" ht="15.6" x14ac:dyDescent="0.3">
      <c r="A46" s="45">
        <v>3</v>
      </c>
      <c r="B46" s="45"/>
      <c r="C46" s="408"/>
      <c r="D46" s="409"/>
      <c r="E46" s="410"/>
      <c r="F46" s="47"/>
      <c r="G46" s="49"/>
      <c r="H46" s="339">
        <f>ROUND(ExampleCRCBudget12[[#This Row],[Cost per unit (Examples: Hourly rates, fees, etc.)]]*ExampleCRCBudget12[[#This Row],[Number of Units (Example: Hours worked, fee cost, number of meetings, etc.)]],2)</f>
        <v>0</v>
      </c>
      <c r="I46" s="41">
        <f>(ExampleCRCBudget12[[#This Row],[Total Project Cost]]-ExampleCRCBudget12[[#This Row],[Other Committed Funds]])</f>
        <v>0</v>
      </c>
      <c r="J46" s="341">
        <f>SUM(ExampleCRCBudget12[[#This Row],[Funding Source 1]]:ExampleCRCBudget12[[#This Row],[Funding Source 2]])</f>
        <v>0</v>
      </c>
      <c r="K46" s="41">
        <v>0</v>
      </c>
      <c r="L46" s="41">
        <v>0</v>
      </c>
      <c r="M46" s="416">
        <f>ExampleCRCBudget12[[#This Row],[Total Project Cost]]-(ExampleCRCBudget12[[#This Row],[Total FBH Funds Requested]]+ExampleCRCBudget12[[#This Row],[Other Committed Funds]])</f>
        <v>0</v>
      </c>
      <c r="N46" s="412" t="b">
        <f>ExampleCRCBudget12[[#This Row],[Total Project Cost]]=SUM(ExampleCRCBudget12[[#This Row],[Total FBH Funds Requested]:[Other Committed Funds]])</f>
        <v>1</v>
      </c>
    </row>
    <row r="47" spans="1:14" s="23" customFormat="1" ht="15.6" x14ac:dyDescent="0.3">
      <c r="A47" s="45">
        <v>3</v>
      </c>
      <c r="B47" s="45"/>
      <c r="C47" s="408"/>
      <c r="D47" s="409"/>
      <c r="E47" s="410"/>
      <c r="F47" s="47"/>
      <c r="G47" s="49"/>
      <c r="H47" s="339">
        <f>ROUND(ExampleCRCBudget12[[#This Row],[Cost per unit (Examples: Hourly rates, fees, etc.)]]*ExampleCRCBudget12[[#This Row],[Number of Units (Example: Hours worked, fee cost, number of meetings, etc.)]],2)</f>
        <v>0</v>
      </c>
      <c r="I47" s="41">
        <f>(ExampleCRCBudget12[[#This Row],[Total Project Cost]]-ExampleCRCBudget12[[#This Row],[Other Committed Funds]])</f>
        <v>0</v>
      </c>
      <c r="J47" s="341">
        <f>SUM(ExampleCRCBudget12[[#This Row],[Funding Source 1]]:ExampleCRCBudget12[[#This Row],[Funding Source 2]])</f>
        <v>0</v>
      </c>
      <c r="K47" s="41">
        <v>0</v>
      </c>
      <c r="L47" s="41">
        <v>0</v>
      </c>
      <c r="M47" s="416">
        <f>ExampleCRCBudget12[[#This Row],[Total Project Cost]]-(ExampleCRCBudget12[[#This Row],[Total FBH Funds Requested]]+ExampleCRCBudget12[[#This Row],[Other Committed Funds]])</f>
        <v>0</v>
      </c>
      <c r="N47" s="412" t="b">
        <f>ExampleCRCBudget12[[#This Row],[Total Project Cost]]=SUM(ExampleCRCBudget12[[#This Row],[Total FBH Funds Requested]:[Other Committed Funds]])</f>
        <v>1</v>
      </c>
    </row>
    <row r="48" spans="1:14" s="23" customFormat="1" ht="15.6" x14ac:dyDescent="0.3">
      <c r="A48" s="45">
        <v>3</v>
      </c>
      <c r="B48" s="45"/>
      <c r="C48" s="408"/>
      <c r="D48" s="409"/>
      <c r="E48" s="410"/>
      <c r="F48" s="47"/>
      <c r="G48" s="49"/>
      <c r="H48" s="339">
        <f>ROUND(ExampleCRCBudget12[[#This Row],[Cost per unit (Examples: Hourly rates, fees, etc.)]]*ExampleCRCBudget12[[#This Row],[Number of Units (Example: Hours worked, fee cost, number of meetings, etc.)]],2)</f>
        <v>0</v>
      </c>
      <c r="I48" s="41">
        <f>(ExampleCRCBudget12[[#This Row],[Total Project Cost]]-ExampleCRCBudget12[[#This Row],[Other Committed Funds]])</f>
        <v>0</v>
      </c>
      <c r="J48" s="341">
        <f>SUM(ExampleCRCBudget12[[#This Row],[Funding Source 1]]:ExampleCRCBudget12[[#This Row],[Funding Source 2]])</f>
        <v>0</v>
      </c>
      <c r="K48" s="41">
        <v>0</v>
      </c>
      <c r="L48" s="41">
        <v>0</v>
      </c>
      <c r="M48" s="416">
        <f>ExampleCRCBudget12[[#This Row],[Total Project Cost]]-(ExampleCRCBudget12[[#This Row],[Total FBH Funds Requested]]+ExampleCRCBudget12[[#This Row],[Other Committed Funds]])</f>
        <v>0</v>
      </c>
      <c r="N48" s="412" t="b">
        <f>ExampleCRCBudget12[[#This Row],[Total Project Cost]]=SUM(ExampleCRCBudget12[[#This Row],[Total FBH Funds Requested]:[Other Committed Funds]])</f>
        <v>1</v>
      </c>
    </row>
    <row r="49" spans="1:18" s="23" customFormat="1" ht="15.6" x14ac:dyDescent="0.3">
      <c r="A49" s="45">
        <v>3</v>
      </c>
      <c r="B49" s="45"/>
      <c r="C49" s="408"/>
      <c r="D49" s="409"/>
      <c r="E49" s="410"/>
      <c r="F49" s="47"/>
      <c r="G49" s="49"/>
      <c r="H49" s="339">
        <f>ROUND(ExampleCRCBudget12[[#This Row],[Cost per unit (Examples: Hourly rates, fees, etc.)]]*ExampleCRCBudget12[[#This Row],[Number of Units (Example: Hours worked, fee cost, number of meetings, etc.)]],2)</f>
        <v>0</v>
      </c>
      <c r="I49" s="41">
        <f>(ExampleCRCBudget12[[#This Row],[Total Project Cost]]-ExampleCRCBudget12[[#This Row],[Other Committed Funds]])</f>
        <v>0</v>
      </c>
      <c r="J49" s="341">
        <f>SUM(ExampleCRCBudget12[[#This Row],[Funding Source 1]]:ExampleCRCBudget12[[#This Row],[Funding Source 2]])</f>
        <v>0</v>
      </c>
      <c r="K49" s="41">
        <v>0</v>
      </c>
      <c r="L49" s="41">
        <v>0</v>
      </c>
      <c r="M49" s="416">
        <f>ExampleCRCBudget12[[#This Row],[Total Project Cost]]-(ExampleCRCBudget12[[#This Row],[Total FBH Funds Requested]]+ExampleCRCBudget12[[#This Row],[Other Committed Funds]])</f>
        <v>0</v>
      </c>
      <c r="N49" s="412" t="b">
        <f>ExampleCRCBudget12[[#This Row],[Total Project Cost]]=SUM(ExampleCRCBudget12[[#This Row],[Total FBH Funds Requested]:[Other Committed Funds]])</f>
        <v>1</v>
      </c>
    </row>
    <row r="50" spans="1:18" s="23" customFormat="1" ht="15.6" x14ac:dyDescent="0.3">
      <c r="A50" s="45">
        <v>3</v>
      </c>
      <c r="B50" s="45"/>
      <c r="C50" s="408"/>
      <c r="D50" s="409"/>
      <c r="E50" s="410"/>
      <c r="F50" s="47"/>
      <c r="G50" s="49"/>
      <c r="H50" s="339">
        <f>ROUND(ExampleCRCBudget12[[#This Row],[Cost per unit (Examples: Hourly rates, fees, etc.)]]*ExampleCRCBudget12[[#This Row],[Number of Units (Example: Hours worked, fee cost, number of meetings, etc.)]],2)</f>
        <v>0</v>
      </c>
      <c r="I50" s="41">
        <f>(ExampleCRCBudget12[[#This Row],[Total Project Cost]]-ExampleCRCBudget12[[#This Row],[Other Committed Funds]])</f>
        <v>0</v>
      </c>
      <c r="J50" s="341">
        <f>SUM(ExampleCRCBudget12[[#This Row],[Funding Source 1]]:ExampleCRCBudget12[[#This Row],[Funding Source 2]])</f>
        <v>0</v>
      </c>
      <c r="K50" s="41">
        <v>0</v>
      </c>
      <c r="L50" s="41">
        <v>0</v>
      </c>
      <c r="M50" s="416">
        <f>ExampleCRCBudget12[[#This Row],[Total Project Cost]]-(ExampleCRCBudget12[[#This Row],[Total FBH Funds Requested]]+ExampleCRCBudget12[[#This Row],[Other Committed Funds]])</f>
        <v>0</v>
      </c>
      <c r="N50" s="412" t="b">
        <f>ExampleCRCBudget12[[#This Row],[Total Project Cost]]=SUM(ExampleCRCBudget12[[#This Row],[Total FBH Funds Requested]:[Other Committed Funds]])</f>
        <v>1</v>
      </c>
    </row>
    <row r="51" spans="1:18" s="23" customFormat="1" ht="15.6" x14ac:dyDescent="0.3">
      <c r="A51" s="45">
        <v>3</v>
      </c>
      <c r="B51" s="45"/>
      <c r="C51" s="38"/>
      <c r="D51" s="118"/>
      <c r="E51" s="163"/>
      <c r="F51" s="49"/>
      <c r="G51" s="49"/>
      <c r="H51" s="339">
        <f>ROUND(ExampleCRCBudget12[[#This Row],[Cost per unit (Examples: Hourly rates, fees, etc.)]]*ExampleCRCBudget12[[#This Row],[Number of Units (Example: Hours worked, fee cost, number of meetings, etc.)]],2)</f>
        <v>0</v>
      </c>
      <c r="I51" s="41">
        <f>(ExampleCRCBudget12[[#This Row],[Total Project Cost]]-ExampleCRCBudget12[[#This Row],[Other Committed Funds]])</f>
        <v>0</v>
      </c>
      <c r="J51" s="341">
        <f>SUM(ExampleCRCBudget12[[#This Row],[Funding Source 1]]:ExampleCRCBudget12[[#This Row],[Funding Source 2]])</f>
        <v>0</v>
      </c>
      <c r="K51" s="41">
        <v>0</v>
      </c>
      <c r="L51" s="41">
        <v>0</v>
      </c>
      <c r="M51" s="415">
        <f>ExampleCRCBudget12[[#This Row],[Total Project Cost]]-(ExampleCRCBudget12[[#This Row],[Total FBH Funds Requested]]+ExampleCRCBudget12[[#This Row],[Other Committed Funds]])</f>
        <v>0</v>
      </c>
      <c r="N51" s="344" t="b">
        <f>ExampleCRCBudget12[[#This Row],[Total Project Cost]]=SUM(ExampleCRCBudget12[[#This Row],[Total FBH Funds Requested]:[Other Committed Funds]])</f>
        <v>1</v>
      </c>
    </row>
    <row r="52" spans="1:18" s="23" customFormat="1" ht="15.6" x14ac:dyDescent="0.3">
      <c r="A52" s="45">
        <v>3</v>
      </c>
      <c r="B52" s="45"/>
      <c r="C52" s="38"/>
      <c r="D52" s="49"/>
      <c r="E52" s="50"/>
      <c r="F52" s="49"/>
      <c r="G52" s="49"/>
      <c r="H52" s="339">
        <f>ROUND(ExampleCRCBudget12[[#This Row],[Cost per unit (Examples: Hourly rates, fees, etc.)]]*ExampleCRCBudget12[[#This Row],[Number of Units (Example: Hours worked, fee cost, number of meetings, etc.)]],2)</f>
        <v>0</v>
      </c>
      <c r="I52" s="41">
        <f>(ExampleCRCBudget12[[#This Row],[Total Project Cost]]-ExampleCRCBudget12[[#This Row],[Other Committed Funds]])</f>
        <v>0</v>
      </c>
      <c r="J52" s="341">
        <f>SUM(ExampleCRCBudget12[[#This Row],[Funding Source 1]]:ExampleCRCBudget12[[#This Row],[Funding Source 2]])</f>
        <v>0</v>
      </c>
      <c r="K52" s="41">
        <v>0</v>
      </c>
      <c r="L52" s="41">
        <v>0</v>
      </c>
      <c r="M52" s="415">
        <f>ExampleCRCBudget12[[#This Row],[Total Project Cost]]-(ExampleCRCBudget12[[#This Row],[Total FBH Funds Requested]]+ExampleCRCBudget12[[#This Row],[Other Committed Funds]])</f>
        <v>0</v>
      </c>
      <c r="N52" s="344" t="b">
        <f>ExampleCRCBudget12[[#This Row],[Total Project Cost]]=SUM(ExampleCRCBudget12[[#This Row],[Total FBH Funds Requested]:[Other Committed Funds]])</f>
        <v>1</v>
      </c>
    </row>
    <row r="53" spans="1:18" s="23" customFormat="1" ht="15.6" x14ac:dyDescent="0.3">
      <c r="A53" s="45">
        <v>3</v>
      </c>
      <c r="B53" s="45"/>
      <c r="C53" s="38"/>
      <c r="D53" s="49"/>
      <c r="E53" s="50"/>
      <c r="F53" s="49"/>
      <c r="G53" s="49"/>
      <c r="H53" s="339">
        <f>ROUND(ExampleCRCBudget12[[#This Row],[Cost per unit (Examples: Hourly rates, fees, etc.)]]*ExampleCRCBudget12[[#This Row],[Number of Units (Example: Hours worked, fee cost, number of meetings, etc.)]],2)</f>
        <v>0</v>
      </c>
      <c r="I53" s="41">
        <f>(ExampleCRCBudget12[[#This Row],[Total Project Cost]]-ExampleCRCBudget12[[#This Row],[Other Committed Funds]])</f>
        <v>0</v>
      </c>
      <c r="J53" s="341">
        <f>SUM(ExampleCRCBudget12[[#This Row],[Funding Source 1]]:ExampleCRCBudget12[[#This Row],[Funding Source 2]])</f>
        <v>0</v>
      </c>
      <c r="K53" s="41">
        <v>0</v>
      </c>
      <c r="L53" s="41">
        <v>0</v>
      </c>
      <c r="M53" s="415">
        <f>ExampleCRCBudget12[[#This Row],[Total Project Cost]]-(ExampleCRCBudget12[[#This Row],[Total FBH Funds Requested]]+ExampleCRCBudget12[[#This Row],[Other Committed Funds]])</f>
        <v>0</v>
      </c>
      <c r="N53" s="344" t="b">
        <f>ExampleCRCBudget12[[#This Row],[Total Project Cost]]=SUM(ExampleCRCBudget12[[#This Row],[Total FBH Funds Requested]:[Other Committed Funds]])</f>
        <v>1</v>
      </c>
    </row>
    <row r="54" spans="1:18" s="23" customFormat="1" ht="15.6" x14ac:dyDescent="0.3">
      <c r="A54" s="45">
        <v>4</v>
      </c>
      <c r="B54" s="45"/>
      <c r="C54" s="38"/>
      <c r="D54" s="49"/>
      <c r="E54" s="50"/>
      <c r="F54" s="49"/>
      <c r="G54" s="49"/>
      <c r="H54" s="339">
        <f>ROUND(ExampleCRCBudget12[[#This Row],[Cost per unit (Examples: Hourly rates, fees, etc.)]]*ExampleCRCBudget12[[#This Row],[Number of Units (Example: Hours worked, fee cost, number of meetings, etc.)]],2)</f>
        <v>0</v>
      </c>
      <c r="I54" s="41">
        <f>(ExampleCRCBudget12[[#This Row],[Total Project Cost]]-ExampleCRCBudget12[[#This Row],[Other Committed Funds]])</f>
        <v>0</v>
      </c>
      <c r="J54" s="341">
        <f>SUM(ExampleCRCBudget12[[#This Row],[Funding Source 1]]:ExampleCRCBudget12[[#This Row],[Funding Source 2]])</f>
        <v>0</v>
      </c>
      <c r="K54" s="41">
        <v>0</v>
      </c>
      <c r="L54" s="41">
        <v>0</v>
      </c>
      <c r="M54" s="415">
        <f>ExampleCRCBudget12[[#This Row],[Total Project Cost]]-(ExampleCRCBudget12[[#This Row],[Total FBH Funds Requested]]+ExampleCRCBudget12[[#This Row],[Other Committed Funds]])</f>
        <v>0</v>
      </c>
      <c r="N54" s="344" t="b">
        <f>ExampleCRCBudget12[[#This Row],[Total Project Cost]]=SUM(ExampleCRCBudget12[[#This Row],[Total FBH Funds Requested]:[Other Committed Funds]])</f>
        <v>1</v>
      </c>
    </row>
    <row r="55" spans="1:18" s="23" customFormat="1" ht="15.6" x14ac:dyDescent="0.3">
      <c r="A55" s="45">
        <v>4</v>
      </c>
      <c r="B55" s="45"/>
      <c r="C55" s="38"/>
      <c r="D55" s="49"/>
      <c r="E55" s="50"/>
      <c r="F55" s="49"/>
      <c r="G55" s="49"/>
      <c r="H55" s="339">
        <f>ROUND(ExampleCRCBudget12[[#This Row],[Cost per unit (Examples: Hourly rates, fees, etc.)]]*ExampleCRCBudget12[[#This Row],[Number of Units (Example: Hours worked, fee cost, number of meetings, etc.)]],2)</f>
        <v>0</v>
      </c>
      <c r="I55" s="41">
        <f>(ExampleCRCBudget12[[#This Row],[Total Project Cost]]-ExampleCRCBudget12[[#This Row],[Other Committed Funds]])</f>
        <v>0</v>
      </c>
      <c r="J55" s="341">
        <f>SUM(ExampleCRCBudget12[[#This Row],[Funding Source 1]]:ExampleCRCBudget12[[#This Row],[Funding Source 2]])</f>
        <v>0</v>
      </c>
      <c r="K55" s="41">
        <v>0</v>
      </c>
      <c r="L55" s="41">
        <v>0</v>
      </c>
      <c r="M55" s="415">
        <f>ExampleCRCBudget12[[#This Row],[Total Project Cost]]-(ExampleCRCBudget12[[#This Row],[Total FBH Funds Requested]]+ExampleCRCBudget12[[#This Row],[Other Committed Funds]])</f>
        <v>0</v>
      </c>
      <c r="N55" s="344" t="b">
        <f>ExampleCRCBudget12[[#This Row],[Total Project Cost]]=SUM(ExampleCRCBudget12[[#This Row],[Total FBH Funds Requested]:[Other Committed Funds]])</f>
        <v>1</v>
      </c>
    </row>
    <row r="56" spans="1:18" s="23" customFormat="1" ht="15.6" x14ac:dyDescent="0.3">
      <c r="A56" s="45">
        <v>4</v>
      </c>
      <c r="B56" s="45"/>
      <c r="C56" s="38"/>
      <c r="D56" s="49"/>
      <c r="E56" s="50"/>
      <c r="F56" s="49"/>
      <c r="G56" s="49"/>
      <c r="H56" s="339">
        <f>ROUND(ExampleCRCBudget12[[#This Row],[Cost per unit (Examples: Hourly rates, fees, etc.)]]*ExampleCRCBudget12[[#This Row],[Number of Units (Example: Hours worked, fee cost, number of meetings, etc.)]],2)</f>
        <v>0</v>
      </c>
      <c r="I56" s="41">
        <f>(ExampleCRCBudget12[[#This Row],[Total Project Cost]]-ExampleCRCBudget12[[#This Row],[Other Committed Funds]])</f>
        <v>0</v>
      </c>
      <c r="J56" s="341">
        <f>SUM(ExampleCRCBudget12[[#This Row],[Funding Source 1]]:ExampleCRCBudget12[[#This Row],[Funding Source 2]])</f>
        <v>0</v>
      </c>
      <c r="K56" s="41">
        <v>0</v>
      </c>
      <c r="L56" s="41">
        <v>0</v>
      </c>
      <c r="M56" s="415">
        <f>ExampleCRCBudget12[[#This Row],[Total Project Cost]]-(ExampleCRCBudget12[[#This Row],[Total FBH Funds Requested]]+ExampleCRCBudget12[[#This Row],[Other Committed Funds]])</f>
        <v>0</v>
      </c>
      <c r="N56" s="344" t="b">
        <f>ExampleCRCBudget12[[#This Row],[Total Project Cost]]=SUM(ExampleCRCBudget12[[#This Row],[Total FBH Funds Requested]:[Other Committed Funds]])</f>
        <v>1</v>
      </c>
    </row>
    <row r="57" spans="1:18" s="23" customFormat="1" ht="15.6" x14ac:dyDescent="0.3">
      <c r="A57" s="45">
        <v>4</v>
      </c>
      <c r="B57" s="45"/>
      <c r="C57" s="38"/>
      <c r="D57" s="49"/>
      <c r="E57" s="50"/>
      <c r="F57" s="49"/>
      <c r="G57" s="49"/>
      <c r="H57" s="339">
        <f>ROUND(ExampleCRCBudget12[[#This Row],[Cost per unit (Examples: Hourly rates, fees, etc.)]]*ExampleCRCBudget12[[#This Row],[Number of Units (Example: Hours worked, fee cost, number of meetings, etc.)]],2)</f>
        <v>0</v>
      </c>
      <c r="I57" s="41">
        <f>(ExampleCRCBudget12[[#This Row],[Total Project Cost]]-ExampleCRCBudget12[[#This Row],[Other Committed Funds]])</f>
        <v>0</v>
      </c>
      <c r="J57" s="341">
        <f>SUM(ExampleCRCBudget12[[#This Row],[Funding Source 1]]:ExampleCRCBudget12[[#This Row],[Funding Source 2]])</f>
        <v>0</v>
      </c>
      <c r="K57" s="41">
        <v>0</v>
      </c>
      <c r="L57" s="41">
        <v>0</v>
      </c>
      <c r="M57" s="415">
        <f>ExampleCRCBudget12[[#This Row],[Total Project Cost]]-(ExampleCRCBudget12[[#This Row],[Total FBH Funds Requested]]+ExampleCRCBudget12[[#This Row],[Other Committed Funds]])</f>
        <v>0</v>
      </c>
      <c r="N57" s="344" t="b">
        <f>ExampleCRCBudget12[[#This Row],[Total Project Cost]]=SUM(ExampleCRCBudget12[[#This Row],[Total FBH Funds Requested]:[Other Committed Funds]])</f>
        <v>1</v>
      </c>
    </row>
    <row r="58" spans="1:18" s="23" customFormat="1" ht="15.6" x14ac:dyDescent="0.3">
      <c r="A58" s="45">
        <v>4</v>
      </c>
      <c r="B58" s="45"/>
      <c r="C58" s="38"/>
      <c r="D58" s="49"/>
      <c r="E58" s="50"/>
      <c r="F58" s="49"/>
      <c r="G58" s="49"/>
      <c r="H58" s="339">
        <f>ROUND(ExampleCRCBudget12[[#This Row],[Cost per unit (Examples: Hourly rates, fees, etc.)]]*ExampleCRCBudget12[[#This Row],[Number of Units (Example: Hours worked, fee cost, number of meetings, etc.)]],2)</f>
        <v>0</v>
      </c>
      <c r="I58" s="41">
        <f>(ExampleCRCBudget12[[#This Row],[Total Project Cost]]-ExampleCRCBudget12[[#This Row],[Other Committed Funds]])</f>
        <v>0</v>
      </c>
      <c r="J58" s="341">
        <f>SUM(ExampleCRCBudget12[[#This Row],[Funding Source 1]]:ExampleCRCBudget12[[#This Row],[Funding Source 2]])</f>
        <v>0</v>
      </c>
      <c r="K58" s="41">
        <v>0</v>
      </c>
      <c r="L58" s="41">
        <v>0</v>
      </c>
      <c r="M58" s="415">
        <f>ExampleCRCBudget12[[#This Row],[Total Project Cost]]-(ExampleCRCBudget12[[#This Row],[Total FBH Funds Requested]]+ExampleCRCBudget12[[#This Row],[Other Committed Funds]])</f>
        <v>0</v>
      </c>
      <c r="N58" s="344" t="b">
        <f>ExampleCRCBudget12[[#This Row],[Total Project Cost]]=SUM(ExampleCRCBudget12[[#This Row],[Total FBH Funds Requested]:[Other Committed Funds]])</f>
        <v>1</v>
      </c>
    </row>
    <row r="59" spans="1:18" s="23" customFormat="1" ht="15.6" x14ac:dyDescent="0.3">
      <c r="A59" s="45">
        <v>5</v>
      </c>
      <c r="B59" s="45"/>
      <c r="C59" s="38"/>
      <c r="D59" s="49"/>
      <c r="E59" s="50"/>
      <c r="F59" s="49"/>
      <c r="G59" s="49"/>
      <c r="H59" s="339">
        <f>ROUND(ExampleCRCBudget12[[#This Row],[Cost per unit (Examples: Hourly rates, fees, etc.)]]*ExampleCRCBudget12[[#This Row],[Number of Units (Example: Hours worked, fee cost, number of meetings, etc.)]],2)</f>
        <v>0</v>
      </c>
      <c r="I59" s="41">
        <f>(ExampleCRCBudget12[[#This Row],[Total Project Cost]]-ExampleCRCBudget12[[#This Row],[Other Committed Funds]])</f>
        <v>0</v>
      </c>
      <c r="J59" s="341">
        <f>SUM(ExampleCRCBudget12[[#This Row],[Funding Source 1]]:ExampleCRCBudget12[[#This Row],[Funding Source 2]])</f>
        <v>0</v>
      </c>
      <c r="K59" s="41">
        <v>0</v>
      </c>
      <c r="L59" s="41">
        <v>0</v>
      </c>
      <c r="M59" s="415">
        <f>ExampleCRCBudget12[[#This Row],[Total Project Cost]]-(ExampleCRCBudget12[[#This Row],[Total FBH Funds Requested]]+ExampleCRCBudget12[[#This Row],[Other Committed Funds]])</f>
        <v>0</v>
      </c>
      <c r="N59" s="344" t="b">
        <f>ExampleCRCBudget12[[#This Row],[Total Project Cost]]=SUM(ExampleCRCBudget12[[#This Row],[Total FBH Funds Requested]:[Other Committed Funds]])</f>
        <v>1</v>
      </c>
    </row>
    <row r="60" spans="1:18" s="23" customFormat="1" ht="15.6" x14ac:dyDescent="0.3">
      <c r="A60" s="45">
        <v>5</v>
      </c>
      <c r="B60" s="45"/>
      <c r="C60" s="38"/>
      <c r="D60" s="49"/>
      <c r="E60" s="50"/>
      <c r="F60" s="49"/>
      <c r="G60" s="49"/>
      <c r="H60" s="339">
        <f>ROUND(ExampleCRCBudget12[[#This Row],[Cost per unit (Examples: Hourly rates, fees, etc.)]]*ExampleCRCBudget12[[#This Row],[Number of Units (Example: Hours worked, fee cost, number of meetings, etc.)]],2)</f>
        <v>0</v>
      </c>
      <c r="I60" s="41">
        <f>(ExampleCRCBudget12[[#This Row],[Total Project Cost]]-ExampleCRCBudget12[[#This Row],[Other Committed Funds]])</f>
        <v>0</v>
      </c>
      <c r="J60" s="341">
        <f>SUM(ExampleCRCBudget12[[#This Row],[Funding Source 1]]:ExampleCRCBudget12[[#This Row],[Funding Source 2]])</f>
        <v>0</v>
      </c>
      <c r="K60" s="41">
        <v>0</v>
      </c>
      <c r="L60" s="41">
        <v>0</v>
      </c>
      <c r="M60" s="415">
        <f>ExampleCRCBudget12[[#This Row],[Total Project Cost]]-(ExampleCRCBudget12[[#This Row],[Total FBH Funds Requested]]+ExampleCRCBudget12[[#This Row],[Other Committed Funds]])</f>
        <v>0</v>
      </c>
      <c r="N60" s="344" t="b">
        <f>ExampleCRCBudget12[[#This Row],[Total Project Cost]]=SUM(ExampleCRCBudget12[[#This Row],[Total FBH Funds Requested]:[Other Committed Funds]])</f>
        <v>1</v>
      </c>
    </row>
    <row r="61" spans="1:18" s="23" customFormat="1" ht="15.6" x14ac:dyDescent="0.3">
      <c r="A61" s="45">
        <v>5</v>
      </c>
      <c r="B61" s="45"/>
      <c r="C61" s="38"/>
      <c r="D61" s="49"/>
      <c r="E61" s="50"/>
      <c r="F61" s="49"/>
      <c r="G61" s="49"/>
      <c r="H61" s="339">
        <f>ROUND(ExampleCRCBudget12[[#This Row],[Cost per unit (Examples: Hourly rates, fees, etc.)]]*ExampleCRCBudget12[[#This Row],[Number of Units (Example: Hours worked, fee cost, number of meetings, etc.)]],2)</f>
        <v>0</v>
      </c>
      <c r="I61" s="41">
        <f>(ExampleCRCBudget12[[#This Row],[Total Project Cost]]-ExampleCRCBudget12[[#This Row],[Other Committed Funds]])</f>
        <v>0</v>
      </c>
      <c r="J61" s="341">
        <f>SUM(ExampleCRCBudget12[[#This Row],[Funding Source 1]]:ExampleCRCBudget12[[#This Row],[Funding Source 2]])</f>
        <v>0</v>
      </c>
      <c r="K61" s="41">
        <v>0</v>
      </c>
      <c r="L61" s="41">
        <v>0</v>
      </c>
      <c r="M61" s="415">
        <f>ExampleCRCBudget12[[#This Row],[Total Project Cost]]-(ExampleCRCBudget12[[#This Row],[Total FBH Funds Requested]]+ExampleCRCBudget12[[#This Row],[Other Committed Funds]])</f>
        <v>0</v>
      </c>
      <c r="N61" s="344" t="b">
        <f>ExampleCRCBudget12[[#This Row],[Total Project Cost]]=SUM(ExampleCRCBudget12[[#This Row],[Total FBH Funds Requested]:[Other Committed Funds]])</f>
        <v>1</v>
      </c>
      <c r="P61" s="24"/>
      <c r="Q61" s="25"/>
      <c r="R61" s="25"/>
    </row>
    <row r="62" spans="1:18" s="23" customFormat="1" ht="15.6" x14ac:dyDescent="0.3">
      <c r="A62" s="45">
        <v>5</v>
      </c>
      <c r="B62" s="126"/>
      <c r="C62" s="38"/>
      <c r="D62" s="49"/>
      <c r="E62" s="50"/>
      <c r="F62" s="49"/>
      <c r="G62" s="49"/>
      <c r="H62" s="339">
        <f>ROUND(ExampleCRCBudget12[[#This Row],[Cost per unit (Examples: Hourly rates, fees, etc.)]]*ExampleCRCBudget12[[#This Row],[Number of Units (Example: Hours worked, fee cost, number of meetings, etc.)]],2)</f>
        <v>0</v>
      </c>
      <c r="I62" s="41">
        <f>(ExampleCRCBudget12[[#This Row],[Total Project Cost]]-ExampleCRCBudget12[[#This Row],[Other Committed Funds]])</f>
        <v>0</v>
      </c>
      <c r="J62" s="341">
        <f>SUM(ExampleCRCBudget12[[#This Row],[Funding Source 1]]:ExampleCRCBudget12[[#This Row],[Funding Source 2]])</f>
        <v>0</v>
      </c>
      <c r="K62" s="41">
        <v>0</v>
      </c>
      <c r="L62" s="41">
        <v>0</v>
      </c>
      <c r="M62" s="415">
        <f>ExampleCRCBudget12[[#This Row],[Total Project Cost]]-(ExampleCRCBudget12[[#This Row],[Total FBH Funds Requested]]+ExampleCRCBudget12[[#This Row],[Other Committed Funds]])</f>
        <v>0</v>
      </c>
      <c r="N62" s="359" t="b">
        <f>ExampleCRCBudget12[[#This Row],[Total Project Cost]]=SUM(ExampleCRCBudget12[[#This Row],[Total FBH Funds Requested]:[Other Committed Funds]])</f>
        <v>1</v>
      </c>
      <c r="P62" s="24"/>
      <c r="Q62" s="25"/>
      <c r="R62" s="25"/>
    </row>
    <row r="63" spans="1:18" s="23" customFormat="1" ht="15.6" x14ac:dyDescent="0.3">
      <c r="A63" s="45">
        <v>5</v>
      </c>
      <c r="B63" s="45"/>
      <c r="C63" s="38"/>
      <c r="D63" s="49"/>
      <c r="E63" s="50"/>
      <c r="F63" s="49"/>
      <c r="G63" s="49"/>
      <c r="H63" s="339">
        <f>ROUND(ExampleCRCBudget12[[#This Row],[Cost per unit (Examples: Hourly rates, fees, etc.)]]*ExampleCRCBudget12[[#This Row],[Number of Units (Example: Hours worked, fee cost, number of meetings, etc.)]],2)</f>
        <v>0</v>
      </c>
      <c r="I63" s="41">
        <f>(ExampleCRCBudget12[[#This Row],[Total Project Cost]]-ExampleCRCBudget12[[#This Row],[Other Committed Funds]])</f>
        <v>0</v>
      </c>
      <c r="J63" s="341">
        <f>SUM(ExampleCRCBudget12[[#This Row],[Funding Source 1]]:ExampleCRCBudget12[[#This Row],[Funding Source 2]])</f>
        <v>0</v>
      </c>
      <c r="K63" s="41">
        <v>0</v>
      </c>
      <c r="L63" s="41">
        <v>0</v>
      </c>
      <c r="M63" s="415">
        <f>ExampleCRCBudget12[[#This Row],[Total Project Cost]]-(ExampleCRCBudget12[[#This Row],[Total FBH Funds Requested]]+ExampleCRCBudget12[[#This Row],[Other Committed Funds]])</f>
        <v>0</v>
      </c>
      <c r="N63" s="344" t="b">
        <f>ExampleCRCBudget12[[#This Row],[Total Project Cost]]=SUM(ExampleCRCBudget12[[#This Row],[Total FBH Funds Requested]:[Other Committed Funds]])</f>
        <v>1</v>
      </c>
      <c r="P63" s="26"/>
      <c r="Q63" s="25"/>
      <c r="R63" s="25"/>
    </row>
    <row r="64" spans="1:18" s="23" customFormat="1" ht="31.2" x14ac:dyDescent="0.3">
      <c r="A64" s="175" t="s">
        <v>148</v>
      </c>
      <c r="B64" s="78"/>
      <c r="C64" s="38"/>
      <c r="D64" s="162"/>
      <c r="E64" s="79"/>
      <c r="F64" s="79"/>
      <c r="G64" s="117"/>
      <c r="H64" s="375">
        <f>SUMIF($C$28:$C$63,"&lt;&gt;Indirect Cost",$H$28:$H$63)</f>
        <v>0</v>
      </c>
      <c r="I64" s="375">
        <f>SUMIF($C$28:$C$63,"&lt;&gt;Indirect Cost",$I$28:$I$63)</f>
        <v>0</v>
      </c>
      <c r="J64" s="375">
        <f>SUM(J28:J63)</f>
        <v>0</v>
      </c>
      <c r="K64" s="375">
        <f>SUM(K28:K63)</f>
        <v>0</v>
      </c>
      <c r="L64" s="375">
        <f>SUM(L28:L63)</f>
        <v>0</v>
      </c>
      <c r="M64" s="413">
        <f>ExampleCRCBudget12[[#This Row],[Total Project Cost]]-(ExampleCRCBudget12[[#This Row],[Total FBH Funds Requested]]+ExampleCRCBudget12[[#This Row],[Other Committed Funds]])</f>
        <v>0</v>
      </c>
      <c r="N64" s="344" t="b">
        <f>ExampleCRCBudget12[[#This Row],[Total Project Cost]]=SUM(ExampleCRCBudget12[[#This Row],[Total FBH Funds Requested]:[Other Committed Funds]])</f>
        <v>1</v>
      </c>
    </row>
    <row r="65" spans="1:15" s="23" customFormat="1" ht="304.5" customHeight="1" x14ac:dyDescent="0.3">
      <c r="A65" s="121" t="s">
        <v>149</v>
      </c>
      <c r="B65" s="121"/>
      <c r="C65" s="38" t="s">
        <v>151</v>
      </c>
      <c r="D65" s="129" t="s">
        <v>227</v>
      </c>
      <c r="E65" s="40"/>
      <c r="F65" s="43"/>
      <c r="G65" s="43"/>
      <c r="H65" s="138"/>
      <c r="I65" s="137">
        <f>MAX(0, MIN(I64/9, 3000000 - I64))</f>
        <v>0</v>
      </c>
      <c r="J65" s="174"/>
      <c r="K65" s="41"/>
      <c r="L65" s="41"/>
      <c r="M65" s="42"/>
      <c r="N65" s="380"/>
    </row>
    <row r="66" spans="1:15" customFormat="1" ht="64.2" customHeight="1" x14ac:dyDescent="0.3">
      <c r="A66" s="121" t="s">
        <v>150</v>
      </c>
      <c r="B66" s="132"/>
      <c r="C66" s="38" t="s">
        <v>151</v>
      </c>
      <c r="D66" s="130" t="s">
        <v>226</v>
      </c>
      <c r="E66" s="123"/>
      <c r="F66" s="124"/>
      <c r="G66" s="133"/>
      <c r="H66" s="172"/>
      <c r="I66" s="172">
        <f>SUMIF($C$28:$C$63,"Indirect Cost",$I$28:$I$63)</f>
        <v>0</v>
      </c>
      <c r="J66" s="173"/>
      <c r="K66" s="125"/>
      <c r="L66" s="125"/>
      <c r="M66" s="125"/>
      <c r="N66" s="359"/>
      <c r="O66" s="6"/>
    </row>
    <row r="67" spans="1:15" s="23" customFormat="1" ht="24.45" customHeight="1" x14ac:dyDescent="0.3">
      <c r="A67" s="176" t="s">
        <v>223</v>
      </c>
      <c r="B67" s="139"/>
      <c r="C67" s="38"/>
      <c r="D67" s="131" t="s">
        <v>222</v>
      </c>
      <c r="E67" s="157"/>
      <c r="F67" s="158"/>
      <c r="G67" s="159"/>
      <c r="H67" s="396">
        <f>SUM(I67,J67)</f>
        <v>0</v>
      </c>
      <c r="I67" s="396">
        <f>SUM(I64,I66)</f>
        <v>0</v>
      </c>
      <c r="J67" s="411">
        <f>SUM(J28:J63)</f>
        <v>0</v>
      </c>
      <c r="K67" s="160"/>
      <c r="L67" s="161"/>
      <c r="M67" s="48"/>
      <c r="N67" s="400"/>
    </row>
    <row r="68" spans="1:15" s="23" customFormat="1" ht="14.4" x14ac:dyDescent="0.3">
      <c r="A68" s="27"/>
    </row>
    <row r="69" spans="1:15" s="23" customFormat="1" ht="14.4" x14ac:dyDescent="0.3">
      <c r="A69" s="27"/>
    </row>
    <row r="70" spans="1:15" s="23" customFormat="1" ht="14.4" x14ac:dyDescent="0.3">
      <c r="A70" s="27"/>
    </row>
    <row r="71" spans="1:15" s="23" customFormat="1" ht="14.4" x14ac:dyDescent="0.3">
      <c r="A71" s="27"/>
    </row>
    <row r="72" spans="1:15" s="23" customFormat="1" ht="14.4" x14ac:dyDescent="0.3">
      <c r="A72" s="27"/>
    </row>
    <row r="73" spans="1:15" s="23" customFormat="1" ht="14.4" x14ac:dyDescent="0.3">
      <c r="A73" s="27"/>
    </row>
    <row r="74" spans="1:15" s="23" customFormat="1" ht="14.4" x14ac:dyDescent="0.3">
      <c r="A74" s="27"/>
    </row>
    <row r="75" spans="1:15" s="23" customFormat="1" ht="14.4" x14ac:dyDescent="0.3">
      <c r="A75" s="27"/>
    </row>
    <row r="76" spans="1:15" s="23" customFormat="1" ht="14.4" x14ac:dyDescent="0.3">
      <c r="A76" s="27"/>
    </row>
    <row r="77" spans="1:15" s="23" customFormat="1" ht="14.4" x14ac:dyDescent="0.3">
      <c r="A77" s="27"/>
    </row>
    <row r="78" spans="1:15" s="23" customFormat="1" ht="14.4" x14ac:dyDescent="0.3">
      <c r="A78" s="27"/>
    </row>
    <row r="79" spans="1:15" s="23" customFormat="1" ht="14.4" x14ac:dyDescent="0.3">
      <c r="A79" s="27"/>
    </row>
    <row r="80" spans="1:15" s="23" customFormat="1" ht="14.4" x14ac:dyDescent="0.3">
      <c r="A80" s="27"/>
    </row>
    <row r="81" spans="1:1" s="23" customFormat="1" ht="14.4" x14ac:dyDescent="0.3">
      <c r="A81" s="27"/>
    </row>
    <row r="82" spans="1:1" s="23" customFormat="1" ht="14.4" x14ac:dyDescent="0.3">
      <c r="A82" s="27"/>
    </row>
    <row r="83" spans="1:1" s="23" customFormat="1" ht="14.4" x14ac:dyDescent="0.3">
      <c r="A83" s="27"/>
    </row>
    <row r="84" spans="1:1" s="23" customFormat="1" ht="14.4" x14ac:dyDescent="0.3">
      <c r="A84" s="27"/>
    </row>
    <row r="85" spans="1:1" s="23" customFormat="1" ht="14.4" x14ac:dyDescent="0.3">
      <c r="A85" s="27"/>
    </row>
    <row r="86" spans="1:1" s="23" customFormat="1" ht="14.4" x14ac:dyDescent="0.3">
      <c r="A86" s="27"/>
    </row>
    <row r="87" spans="1:1" s="23" customFormat="1" ht="14.4" x14ac:dyDescent="0.3">
      <c r="A87" s="27"/>
    </row>
    <row r="88" spans="1:1" s="23" customFormat="1" ht="14.4" x14ac:dyDescent="0.3">
      <c r="A88" s="27"/>
    </row>
    <row r="89" spans="1:1" s="23" customFormat="1" ht="14.4" x14ac:dyDescent="0.3">
      <c r="A89" s="27"/>
    </row>
    <row r="90" spans="1:1" s="23" customFormat="1" ht="14.4" x14ac:dyDescent="0.3">
      <c r="A90" s="27"/>
    </row>
    <row r="91" spans="1:1" s="23" customFormat="1" ht="14.4" x14ac:dyDescent="0.3">
      <c r="A91" s="27"/>
    </row>
    <row r="92" spans="1:1" s="23" customFormat="1" ht="14.4" x14ac:dyDescent="0.3">
      <c r="A92" s="27"/>
    </row>
    <row r="93" spans="1:1" s="23" customFormat="1" ht="14.4" x14ac:dyDescent="0.3">
      <c r="A93" s="27"/>
    </row>
    <row r="94" spans="1:1" s="23" customFormat="1" ht="14.4" x14ac:dyDescent="0.3">
      <c r="A94" s="27"/>
    </row>
    <row r="95" spans="1:1" s="23" customFormat="1" ht="14.4" x14ac:dyDescent="0.3">
      <c r="A95" s="27"/>
    </row>
    <row r="96" spans="1:1" s="23" customFormat="1" ht="14.4" x14ac:dyDescent="0.3">
      <c r="A96" s="27"/>
    </row>
    <row r="97" spans="1:1" s="23" customFormat="1" ht="14.4" x14ac:dyDescent="0.3">
      <c r="A97" s="27"/>
    </row>
    <row r="98" spans="1:1" s="23" customFormat="1" ht="14.4" x14ac:dyDescent="0.3">
      <c r="A98" s="27"/>
    </row>
    <row r="99" spans="1:1" s="23" customFormat="1" ht="14.4" x14ac:dyDescent="0.3">
      <c r="A99" s="27"/>
    </row>
    <row r="100" spans="1:1" s="23" customFormat="1" ht="14.4" x14ac:dyDescent="0.3">
      <c r="A100" s="27"/>
    </row>
    <row r="101" spans="1:1" s="23" customFormat="1" ht="14.4" x14ac:dyDescent="0.3">
      <c r="A101" s="27"/>
    </row>
    <row r="102" spans="1:1" s="23" customFormat="1" ht="14.4" x14ac:dyDescent="0.3">
      <c r="A102" s="27"/>
    </row>
    <row r="103" spans="1:1" s="23" customFormat="1" ht="14.4" x14ac:dyDescent="0.3">
      <c r="A103" s="27"/>
    </row>
    <row r="104" spans="1:1" s="23" customFormat="1" ht="14.4" x14ac:dyDescent="0.3">
      <c r="A104" s="27"/>
    </row>
    <row r="105" spans="1:1" s="23" customFormat="1" ht="14.4" x14ac:dyDescent="0.3">
      <c r="A105" s="27"/>
    </row>
    <row r="106" spans="1:1" s="23" customFormat="1" ht="14.4" x14ac:dyDescent="0.3">
      <c r="A106" s="27"/>
    </row>
    <row r="107" spans="1:1" s="23" customFormat="1" ht="14.4" x14ac:dyDescent="0.3">
      <c r="A107" s="27"/>
    </row>
    <row r="108" spans="1:1" s="23" customFormat="1" ht="14.4" x14ac:dyDescent="0.3">
      <c r="A108" s="27"/>
    </row>
    <row r="109" spans="1:1" s="23" customFormat="1" ht="14.4" x14ac:dyDescent="0.3">
      <c r="A109" s="27"/>
    </row>
    <row r="110" spans="1:1" s="23" customFormat="1" ht="14.4" x14ac:dyDescent="0.3">
      <c r="A110" s="27"/>
    </row>
    <row r="111" spans="1:1" s="23" customFormat="1" ht="14.4" x14ac:dyDescent="0.3">
      <c r="A111" s="27"/>
    </row>
    <row r="112" spans="1:1" s="23" customFormat="1" ht="14.4" x14ac:dyDescent="0.3">
      <c r="A112" s="27"/>
    </row>
    <row r="113" spans="1:1" s="23" customFormat="1" ht="14.4" x14ac:dyDescent="0.3">
      <c r="A113" s="27"/>
    </row>
    <row r="114" spans="1:1" s="23" customFormat="1" ht="14.4" x14ac:dyDescent="0.3">
      <c r="A114" s="27"/>
    </row>
    <row r="115" spans="1:1" s="23" customFormat="1" ht="14.4" x14ac:dyDescent="0.3">
      <c r="A115" s="27"/>
    </row>
    <row r="116" spans="1:1" s="23" customFormat="1" ht="14.4" x14ac:dyDescent="0.3">
      <c r="A116" s="27"/>
    </row>
    <row r="117" spans="1:1" s="23" customFormat="1" ht="14.4" x14ac:dyDescent="0.3">
      <c r="A117" s="27"/>
    </row>
    <row r="118" spans="1:1" s="23" customFormat="1" ht="14.4" x14ac:dyDescent="0.3">
      <c r="A118" s="27"/>
    </row>
    <row r="119" spans="1:1" s="23" customFormat="1" ht="14.4" x14ac:dyDescent="0.3">
      <c r="A119" s="27"/>
    </row>
    <row r="120" spans="1:1" s="23" customFormat="1" ht="14.4" x14ac:dyDescent="0.3">
      <c r="A120" s="27"/>
    </row>
    <row r="121" spans="1:1" s="23" customFormat="1" ht="14.4" x14ac:dyDescent="0.3">
      <c r="A121" s="27"/>
    </row>
    <row r="122" spans="1:1" s="23" customFormat="1" ht="14.4" x14ac:dyDescent="0.3">
      <c r="A122" s="27"/>
    </row>
    <row r="123" spans="1:1" s="23" customFormat="1" ht="14.4" x14ac:dyDescent="0.3">
      <c r="A123" s="27"/>
    </row>
    <row r="124" spans="1:1" s="23" customFormat="1" ht="14.4" x14ac:dyDescent="0.3">
      <c r="A124" s="27"/>
    </row>
    <row r="125" spans="1:1" s="23" customFormat="1" ht="14.4" x14ac:dyDescent="0.3">
      <c r="A125" s="27"/>
    </row>
    <row r="126" spans="1:1" s="23" customFormat="1" ht="14.4" x14ac:dyDescent="0.3">
      <c r="A126" s="27"/>
    </row>
    <row r="127" spans="1:1" s="23" customFormat="1" ht="14.4" x14ac:dyDescent="0.3">
      <c r="A127" s="27"/>
    </row>
    <row r="128" spans="1:1" s="23" customFormat="1" ht="14.4" x14ac:dyDescent="0.3">
      <c r="A128" s="27"/>
    </row>
    <row r="129" spans="1:1" s="23" customFormat="1" ht="14.4" x14ac:dyDescent="0.3">
      <c r="A129" s="27"/>
    </row>
    <row r="130" spans="1:1" s="23" customFormat="1" ht="14.4" x14ac:dyDescent="0.3">
      <c r="A130" s="27"/>
    </row>
    <row r="131" spans="1:1" s="23" customFormat="1" ht="14.4" x14ac:dyDescent="0.3">
      <c r="A131" s="27"/>
    </row>
    <row r="132" spans="1:1" s="23" customFormat="1" ht="14.4" x14ac:dyDescent="0.3">
      <c r="A132" s="27"/>
    </row>
    <row r="133" spans="1:1" s="23" customFormat="1" ht="14.4" x14ac:dyDescent="0.3">
      <c r="A133" s="27"/>
    </row>
    <row r="134" spans="1:1" s="23" customFormat="1" ht="14.4" x14ac:dyDescent="0.3">
      <c r="A134" s="27"/>
    </row>
    <row r="135" spans="1:1" s="23" customFormat="1" ht="14.4" x14ac:dyDescent="0.3">
      <c r="A135" s="27"/>
    </row>
    <row r="136" spans="1:1" s="23" customFormat="1" ht="14.4" x14ac:dyDescent="0.3">
      <c r="A136" s="27"/>
    </row>
    <row r="137" spans="1:1" s="23" customFormat="1" ht="14.4" x14ac:dyDescent="0.3">
      <c r="A137" s="27"/>
    </row>
    <row r="138" spans="1:1" s="23" customFormat="1" ht="14.4" x14ac:dyDescent="0.3">
      <c r="A138" s="27"/>
    </row>
    <row r="139" spans="1:1" s="23" customFormat="1" ht="14.4" x14ac:dyDescent="0.3">
      <c r="A139" s="27"/>
    </row>
    <row r="140" spans="1:1" s="23" customFormat="1" ht="14.4" x14ac:dyDescent="0.3">
      <c r="A140" s="27"/>
    </row>
    <row r="141" spans="1:1" s="23" customFormat="1" ht="14.4" x14ac:dyDescent="0.3">
      <c r="A141" s="27"/>
    </row>
    <row r="142" spans="1:1" s="23" customFormat="1" ht="14.4" x14ac:dyDescent="0.3">
      <c r="A142" s="27"/>
    </row>
    <row r="143" spans="1:1" s="23" customFormat="1" ht="14.4" x14ac:dyDescent="0.3">
      <c r="A143" s="27"/>
    </row>
    <row r="144" spans="1:1" s="23" customFormat="1" ht="14.4" x14ac:dyDescent="0.3">
      <c r="A144" s="27"/>
    </row>
    <row r="145" spans="1:1" s="23" customFormat="1" ht="14.4" x14ac:dyDescent="0.3">
      <c r="A145" s="27"/>
    </row>
    <row r="146" spans="1:1" s="23" customFormat="1" ht="14.4" x14ac:dyDescent="0.3">
      <c r="A146" s="27"/>
    </row>
    <row r="147" spans="1:1" s="23" customFormat="1" ht="14.4" x14ac:dyDescent="0.3">
      <c r="A147" s="27"/>
    </row>
    <row r="148" spans="1:1" s="23" customFormat="1" ht="14.4" x14ac:dyDescent="0.3">
      <c r="A148" s="27"/>
    </row>
    <row r="149" spans="1:1" s="23" customFormat="1" ht="14.4" x14ac:dyDescent="0.3">
      <c r="A149" s="27"/>
    </row>
    <row r="150" spans="1:1" s="23" customFormat="1" ht="14.4" x14ac:dyDescent="0.3">
      <c r="A150" s="27"/>
    </row>
    <row r="151" spans="1:1" s="23" customFormat="1" ht="14.4" x14ac:dyDescent="0.3">
      <c r="A151" s="27"/>
    </row>
    <row r="152" spans="1:1" s="23" customFormat="1" ht="14.4" x14ac:dyDescent="0.3">
      <c r="A152" s="27"/>
    </row>
    <row r="153" spans="1:1" s="23" customFormat="1" ht="14.4" x14ac:dyDescent="0.3">
      <c r="A153" s="27"/>
    </row>
    <row r="154" spans="1:1" s="23" customFormat="1" ht="14.4" x14ac:dyDescent="0.3">
      <c r="A154" s="27"/>
    </row>
    <row r="155" spans="1:1" s="23" customFormat="1" ht="14.4" x14ac:dyDescent="0.3">
      <c r="A155" s="27"/>
    </row>
    <row r="156" spans="1:1" s="23" customFormat="1" ht="14.4" x14ac:dyDescent="0.3">
      <c r="A156" s="27"/>
    </row>
    <row r="157" spans="1:1" s="23" customFormat="1" ht="14.4" x14ac:dyDescent="0.3">
      <c r="A157" s="27"/>
    </row>
    <row r="158" spans="1:1" s="23" customFormat="1" ht="14.4" x14ac:dyDescent="0.3">
      <c r="A158" s="27"/>
    </row>
    <row r="159" spans="1:1" s="23" customFormat="1" ht="14.4" x14ac:dyDescent="0.3">
      <c r="A159" s="27"/>
    </row>
    <row r="160" spans="1:1" s="23" customFormat="1" ht="14.4" x14ac:dyDescent="0.3">
      <c r="A160" s="27"/>
    </row>
    <row r="161" spans="1:1" s="23" customFormat="1" ht="14.4" x14ac:dyDescent="0.3">
      <c r="A161" s="27"/>
    </row>
    <row r="162" spans="1:1" s="23" customFormat="1" ht="14.4" x14ac:dyDescent="0.3">
      <c r="A162" s="27"/>
    </row>
    <row r="163" spans="1:1" s="23" customFormat="1" ht="14.4" x14ac:dyDescent="0.3">
      <c r="A163" s="27"/>
    </row>
    <row r="164" spans="1:1" s="23" customFormat="1" ht="14.4" x14ac:dyDescent="0.3">
      <c r="A164" s="27"/>
    </row>
    <row r="165" spans="1:1" s="23" customFormat="1" ht="14.4" x14ac:dyDescent="0.3">
      <c r="A165" s="27"/>
    </row>
    <row r="166" spans="1:1" s="23" customFormat="1" ht="14.4" x14ac:dyDescent="0.3">
      <c r="A166" s="27"/>
    </row>
    <row r="167" spans="1:1" s="23" customFormat="1" ht="14.4" x14ac:dyDescent="0.3">
      <c r="A167" s="27"/>
    </row>
    <row r="168" spans="1:1" s="23" customFormat="1" ht="14.4" x14ac:dyDescent="0.3">
      <c r="A168" s="27"/>
    </row>
    <row r="169" spans="1:1" s="23" customFormat="1" ht="14.4" x14ac:dyDescent="0.3">
      <c r="A169" s="27"/>
    </row>
    <row r="170" spans="1:1" s="23" customFormat="1" ht="14.4" x14ac:dyDescent="0.3">
      <c r="A170" s="27"/>
    </row>
    <row r="171" spans="1:1" s="23" customFormat="1" ht="14.4" x14ac:dyDescent="0.3">
      <c r="A171" s="27"/>
    </row>
    <row r="172" spans="1:1" s="23" customFormat="1" ht="14.4" x14ac:dyDescent="0.3">
      <c r="A172" s="27"/>
    </row>
    <row r="173" spans="1:1" s="23" customFormat="1" ht="14.4" x14ac:dyDescent="0.3">
      <c r="A173" s="27"/>
    </row>
    <row r="174" spans="1:1" s="23" customFormat="1" ht="14.4" x14ac:dyDescent="0.3">
      <c r="A174" s="27"/>
    </row>
    <row r="175" spans="1:1" s="23" customFormat="1" ht="14.4" x14ac:dyDescent="0.3">
      <c r="A175" s="27"/>
    </row>
    <row r="176" spans="1:1" s="23" customFormat="1" ht="14.4" x14ac:dyDescent="0.3">
      <c r="A176" s="27"/>
    </row>
    <row r="177" spans="1:1" s="23" customFormat="1" ht="14.4" x14ac:dyDescent="0.3">
      <c r="A177" s="27"/>
    </row>
    <row r="178" spans="1:1" s="23" customFormat="1" ht="14.4" x14ac:dyDescent="0.3">
      <c r="A178" s="27"/>
    </row>
    <row r="179" spans="1:1" s="23" customFormat="1" ht="14.4" x14ac:dyDescent="0.3">
      <c r="A179" s="27"/>
    </row>
    <row r="180" spans="1:1" s="23" customFormat="1" ht="14.4" x14ac:dyDescent="0.3">
      <c r="A180" s="27"/>
    </row>
    <row r="181" spans="1:1" s="23" customFormat="1" ht="14.4" x14ac:dyDescent="0.3">
      <c r="A181" s="27"/>
    </row>
    <row r="182" spans="1:1" s="23" customFormat="1" ht="14.4" x14ac:dyDescent="0.3">
      <c r="A182" s="27"/>
    </row>
    <row r="183" spans="1:1" s="23" customFormat="1" ht="14.4" x14ac:dyDescent="0.3">
      <c r="A183" s="27"/>
    </row>
    <row r="184" spans="1:1" s="23" customFormat="1" ht="14.4" x14ac:dyDescent="0.3">
      <c r="A184" s="27"/>
    </row>
    <row r="185" spans="1:1" s="23" customFormat="1" ht="14.4" x14ac:dyDescent="0.3">
      <c r="A185" s="27"/>
    </row>
    <row r="186" spans="1:1" s="23" customFormat="1" ht="14.4" x14ac:dyDescent="0.3">
      <c r="A186" s="27"/>
    </row>
    <row r="187" spans="1:1" s="23" customFormat="1" ht="14.4" x14ac:dyDescent="0.3">
      <c r="A187" s="27"/>
    </row>
    <row r="188" spans="1:1" s="23" customFormat="1" ht="14.4" x14ac:dyDescent="0.3">
      <c r="A188" s="27"/>
    </row>
    <row r="189" spans="1:1" s="23" customFormat="1" ht="14.4" x14ac:dyDescent="0.3">
      <c r="A189" s="27"/>
    </row>
    <row r="190" spans="1:1" s="23" customFormat="1" ht="14.4" x14ac:dyDescent="0.3">
      <c r="A190" s="27"/>
    </row>
    <row r="191" spans="1:1" s="23" customFormat="1" ht="14.4" x14ac:dyDescent="0.3">
      <c r="A191" s="27"/>
    </row>
    <row r="192" spans="1:1" s="23" customFormat="1" ht="14.4" x14ac:dyDescent="0.3">
      <c r="A192" s="27"/>
    </row>
    <row r="193" spans="1:1" s="23" customFormat="1" ht="14.4" x14ac:dyDescent="0.3">
      <c r="A193" s="27"/>
    </row>
    <row r="194" spans="1:1" s="23" customFormat="1" ht="14.4" x14ac:dyDescent="0.3">
      <c r="A194" s="27"/>
    </row>
    <row r="195" spans="1:1" s="23" customFormat="1" ht="14.4" x14ac:dyDescent="0.3">
      <c r="A195" s="27"/>
    </row>
    <row r="196" spans="1:1" s="23" customFormat="1" ht="14.4" x14ac:dyDescent="0.3">
      <c r="A196" s="27"/>
    </row>
    <row r="197" spans="1:1" s="23" customFormat="1" ht="14.4" x14ac:dyDescent="0.3">
      <c r="A197" s="27"/>
    </row>
    <row r="198" spans="1:1" s="23" customFormat="1" ht="14.4" x14ac:dyDescent="0.3">
      <c r="A198" s="27"/>
    </row>
    <row r="199" spans="1:1" s="23" customFormat="1" ht="14.4" x14ac:dyDescent="0.3">
      <c r="A199" s="27"/>
    </row>
    <row r="200" spans="1:1" s="23" customFormat="1" ht="14.4" x14ac:dyDescent="0.3">
      <c r="A200" s="27"/>
    </row>
    <row r="201" spans="1:1" s="23" customFormat="1" ht="14.4" x14ac:dyDescent="0.3">
      <c r="A201" s="27"/>
    </row>
    <row r="202" spans="1:1" s="23" customFormat="1" ht="14.4" x14ac:dyDescent="0.3">
      <c r="A202" s="27"/>
    </row>
    <row r="203" spans="1:1" s="23" customFormat="1" ht="14.4" x14ac:dyDescent="0.3">
      <c r="A203" s="27"/>
    </row>
    <row r="204" spans="1:1" s="23" customFormat="1" ht="14.4" x14ac:dyDescent="0.3">
      <c r="A204" s="27"/>
    </row>
    <row r="205" spans="1:1" s="23" customFormat="1" ht="14.4" x14ac:dyDescent="0.3">
      <c r="A205" s="27"/>
    </row>
    <row r="206" spans="1:1" s="23" customFormat="1" ht="14.4" x14ac:dyDescent="0.3">
      <c r="A206" s="27"/>
    </row>
    <row r="207" spans="1:1" s="23" customFormat="1" ht="14.4" x14ac:dyDescent="0.3">
      <c r="A207" s="27"/>
    </row>
    <row r="208" spans="1:1" s="23" customFormat="1" ht="14.4" x14ac:dyDescent="0.3">
      <c r="A208" s="27"/>
    </row>
    <row r="209" spans="1:1" s="23" customFormat="1" ht="14.4" x14ac:dyDescent="0.3">
      <c r="A209" s="27"/>
    </row>
    <row r="210" spans="1:1" s="23" customFormat="1" ht="14.4" x14ac:dyDescent="0.3">
      <c r="A210" s="27"/>
    </row>
    <row r="211" spans="1:1" s="23" customFormat="1" ht="14.4" x14ac:dyDescent="0.3">
      <c r="A211" s="27"/>
    </row>
    <row r="212" spans="1:1" s="23" customFormat="1" ht="14.4" x14ac:dyDescent="0.3">
      <c r="A212" s="27"/>
    </row>
    <row r="213" spans="1:1" s="23" customFormat="1" ht="14.4" x14ac:dyDescent="0.3">
      <c r="A213" s="27"/>
    </row>
    <row r="214" spans="1:1" s="23" customFormat="1" ht="14.4" x14ac:dyDescent="0.3">
      <c r="A214" s="27"/>
    </row>
    <row r="215" spans="1:1" s="23" customFormat="1" ht="14.4" x14ac:dyDescent="0.3">
      <c r="A215" s="27"/>
    </row>
    <row r="216" spans="1:1" s="23" customFormat="1" ht="14.4" x14ac:dyDescent="0.3">
      <c r="A216" s="27"/>
    </row>
    <row r="217" spans="1:1" s="23" customFormat="1" ht="14.4" x14ac:dyDescent="0.3">
      <c r="A217" s="27"/>
    </row>
  </sheetData>
  <sheetProtection algorithmName="SHA-512" hashValue="k6j6iUSsYg0AUwXcG/kLZgNAcP+0XBVPgk3HxFMrMnlH+7xp8px7VjznXDeIzceH3Yn6M3Cw8z2IgIDhe8SYrA==" saltValue="GOI6LMYCRJ2EC6YL0falVA==" spinCount="100000" sheet="1" objects="1" scenarios="1"/>
  <conditionalFormatting sqref="B24">
    <cfRule type="cellIs" dxfId="305" priority="4" operator="equal">
      <formula>1</formula>
    </cfRule>
    <cfRule type="cellIs" dxfId="304" priority="5" operator="equal">
      <formula>0.9</formula>
    </cfRule>
    <cfRule type="cellIs" dxfId="303" priority="10" operator="between">
      <formula>0.9</formula>
      <formula>1</formula>
    </cfRule>
    <cfRule type="cellIs" dxfId="302" priority="11" operator="lessThan">
      <formula>0.9</formula>
    </cfRule>
    <cfRule type="cellIs" dxfId="301" priority="12" operator="greaterThan">
      <formula>1</formula>
    </cfRule>
  </conditionalFormatting>
  <conditionalFormatting sqref="C24">
    <cfRule type="cellIs" dxfId="300" priority="8" operator="lessThan">
      <formula>0.1</formula>
    </cfRule>
    <cfRule type="cellIs" dxfId="299" priority="9" operator="greaterThan">
      <formula>0.1</formula>
    </cfRule>
  </conditionalFormatting>
  <conditionalFormatting sqref="D22">
    <cfRule type="cellIs" dxfId="298" priority="1" operator="equal">
      <formula>3000000</formula>
    </cfRule>
    <cfRule type="cellIs" dxfId="297" priority="2" operator="lessThan">
      <formula>3000000</formula>
    </cfRule>
    <cfRule type="cellIs" dxfId="296" priority="3" operator="greaterThan">
      <formula>3000000</formula>
    </cfRule>
  </conditionalFormatting>
  <conditionalFormatting sqref="D24">
    <cfRule type="cellIs" dxfId="295" priority="6" operator="notEqual">
      <formula>1</formula>
    </cfRule>
    <cfRule type="cellIs" dxfId="294" priority="7" operator="equal">
      <formula>1</formula>
    </cfRule>
  </conditionalFormatting>
  <conditionalFormatting sqref="G23">
    <cfRule type="cellIs" dxfId="293" priority="20" operator="greaterThan">
      <formula>0.12</formula>
    </cfRule>
  </conditionalFormatting>
  <conditionalFormatting sqref="N28:N67">
    <cfRule type="cellIs" dxfId="292" priority="18" operator="equal">
      <formula>TRUE</formula>
    </cfRule>
    <cfRule type="cellIs" dxfId="291" priority="19" operator="equal">
      <formula>FALSE</formula>
    </cfRule>
  </conditionalFormatting>
  <pageMargins left="0.7" right="0.7" top="0.75" bottom="0.75" header="0.3" footer="0.3"/>
  <headerFooter>
    <oddFooter>&amp;L_x000D_&amp;1#&amp;"Aptos"&amp;10&amp;K000000 LCI - Public</oddFooter>
  </headerFooter>
  <tableParts count="2">
    <tablePart r:id="rId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107B567-EC36-45B4-A3CB-94376CA483F7}">
          <x14:formula1>
            <xm:f>'Data Validation Tab'!$B$17:$B$29</xm:f>
          </x14:formula1>
          <xm:sqref>G28:G63</xm:sqref>
        </x14:dataValidation>
        <x14:dataValidation type="list" allowBlank="1" showInputMessage="1" showErrorMessage="1" promptTitle="Cost Category" prompt="Please select the eligible cost category that this cost falls into." xr:uid="{0F6B0EC5-9FA3-41D5-9772-6A01816E1161}">
          <x14:formula1>
            <xm:f>'Data Validation Tab'!$B$5:$B$11</xm:f>
          </x14:formula1>
          <xm:sqref>C28:C64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1ED77-97C3-42BF-A951-4BEC6A01A36C}">
  <sheetPr>
    <tabColor rgb="FFE7E6E6"/>
    <pageSetUpPr fitToPage="1"/>
  </sheetPr>
  <dimension ref="A1:AQ161"/>
  <sheetViews>
    <sheetView showGridLines="0" topLeftCell="A14" zoomScale="56" zoomScaleNormal="56" workbookViewId="0">
      <selection activeCell="G28" sqref="G28"/>
    </sheetView>
  </sheetViews>
  <sheetFormatPr defaultColWidth="9.21875" defaultRowHeight="15" customHeight="1" x14ac:dyDescent="0.3"/>
  <cols>
    <col min="1" max="1" width="23.44140625" style="2" customWidth="1"/>
    <col min="2" max="2" width="29.21875" style="1" customWidth="1"/>
    <col min="3" max="3" width="74.77734375" style="1" customWidth="1"/>
    <col min="4" max="4" width="46.21875" style="1" customWidth="1"/>
    <col min="5" max="5" width="32.21875" style="2" customWidth="1"/>
    <col min="6" max="6" width="19.21875" style="2" customWidth="1"/>
    <col min="7" max="7" width="17.44140625" style="2" customWidth="1"/>
    <col min="8" max="16" width="2.44140625" style="2" bestFit="1" customWidth="1"/>
    <col min="17" max="43" width="3.77734375" style="2" bestFit="1" customWidth="1"/>
    <col min="44" max="16384" width="9.21875" style="2"/>
  </cols>
  <sheetData>
    <row r="1" spans="1:43" ht="41.25" customHeight="1" thickBot="1" x14ac:dyDescent="0.35">
      <c r="A1" s="57" t="s">
        <v>152</v>
      </c>
      <c r="B1" s="29"/>
      <c r="C1" s="29"/>
      <c r="D1" s="29"/>
      <c r="E1" s="29"/>
      <c r="F1" s="29"/>
      <c r="G1" s="30"/>
      <c r="H1" s="179" t="s">
        <v>46</v>
      </c>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1"/>
    </row>
    <row r="2" spans="1:43" s="3" customFormat="1" ht="18.600000000000001" thickBot="1" x14ac:dyDescent="0.35">
      <c r="A2" s="51" t="s">
        <v>47</v>
      </c>
      <c r="B2" s="52"/>
      <c r="C2" s="52"/>
      <c r="D2" s="52"/>
      <c r="E2" s="52"/>
      <c r="F2" s="52"/>
      <c r="G2" s="53"/>
      <c r="H2" s="182"/>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4"/>
    </row>
    <row r="3" spans="1:43" s="3" customFormat="1" ht="15.6" x14ac:dyDescent="0.3">
      <c r="A3" s="20" t="s">
        <v>48</v>
      </c>
      <c r="B3" s="33"/>
      <c r="C3" s="33"/>
      <c r="D3" s="33"/>
      <c r="E3" s="33"/>
      <c r="F3" s="33"/>
      <c r="G3" s="19"/>
      <c r="H3" s="182"/>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4"/>
    </row>
    <row r="4" spans="1:43" s="3" customFormat="1" ht="15.6" x14ac:dyDescent="0.3">
      <c r="A4" s="20" t="s">
        <v>49</v>
      </c>
      <c r="B4" s="33"/>
      <c r="C4" s="33"/>
      <c r="D4" s="33"/>
      <c r="E4" s="33"/>
      <c r="F4" s="33"/>
      <c r="G4" s="19"/>
      <c r="H4" s="182"/>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4"/>
    </row>
    <row r="5" spans="1:43" s="3" customFormat="1" ht="15.6" x14ac:dyDescent="0.3">
      <c r="A5" s="20" t="s">
        <v>50</v>
      </c>
      <c r="B5" s="33"/>
      <c r="C5" s="33"/>
      <c r="D5" s="33"/>
      <c r="E5" s="33"/>
      <c r="F5" s="33"/>
      <c r="G5" s="19"/>
      <c r="H5" s="182"/>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4"/>
    </row>
    <row r="6" spans="1:43" s="3" customFormat="1" ht="15.6" x14ac:dyDescent="0.3">
      <c r="A6" s="20" t="s">
        <v>51</v>
      </c>
      <c r="B6" s="33"/>
      <c r="C6" s="33"/>
      <c r="D6" s="33"/>
      <c r="E6" s="33"/>
      <c r="F6" s="33"/>
      <c r="G6" s="19"/>
      <c r="H6" s="182"/>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4"/>
    </row>
    <row r="7" spans="1:43" s="3" customFormat="1" ht="15.6" x14ac:dyDescent="0.3">
      <c r="A7" s="20" t="s">
        <v>52</v>
      </c>
      <c r="B7" s="33"/>
      <c r="C7" s="33"/>
      <c r="D7" s="33"/>
      <c r="E7" s="33"/>
      <c r="F7" s="33"/>
      <c r="G7" s="19"/>
      <c r="H7" s="182"/>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4"/>
    </row>
    <row r="8" spans="1:43" s="3" customFormat="1" ht="15.6" x14ac:dyDescent="0.3">
      <c r="A8" s="134" t="s">
        <v>153</v>
      </c>
      <c r="B8" s="33"/>
      <c r="C8" s="33"/>
      <c r="D8" s="33"/>
      <c r="E8" s="33"/>
      <c r="F8" s="33"/>
      <c r="G8" s="19"/>
      <c r="H8" s="182"/>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4"/>
    </row>
    <row r="9" spans="1:43" s="3" customFormat="1" ht="16.2" thickBot="1" x14ac:dyDescent="0.35">
      <c r="A9" s="59" t="s">
        <v>154</v>
      </c>
      <c r="B9" s="33"/>
      <c r="C9" s="33"/>
      <c r="D9" s="33"/>
      <c r="E9" s="33"/>
      <c r="F9" s="33"/>
      <c r="G9" s="19"/>
      <c r="H9" s="182"/>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4"/>
    </row>
    <row r="10" spans="1:43" s="3" customFormat="1" ht="22.5" customHeight="1" thickBot="1" x14ac:dyDescent="0.35">
      <c r="A10" s="54" t="s">
        <v>55</v>
      </c>
      <c r="B10" s="52"/>
      <c r="C10" s="52"/>
      <c r="D10" s="52"/>
      <c r="E10" s="52"/>
      <c r="F10" s="52"/>
      <c r="G10" s="53"/>
      <c r="H10" s="182"/>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4"/>
    </row>
    <row r="11" spans="1:43" s="3" customFormat="1" ht="22.5" customHeight="1" x14ac:dyDescent="0.3">
      <c r="A11" s="34" t="s">
        <v>56</v>
      </c>
      <c r="B11" s="14" t="s">
        <v>155</v>
      </c>
      <c r="C11" s="14"/>
      <c r="D11" s="14"/>
      <c r="E11" s="11"/>
      <c r="F11" s="11"/>
      <c r="G11" s="17"/>
      <c r="H11" s="182"/>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4"/>
    </row>
    <row r="12" spans="1:43" s="3" customFormat="1" ht="22.5" customHeight="1" x14ac:dyDescent="0.3">
      <c r="A12" s="13" t="s">
        <v>57</v>
      </c>
      <c r="B12" s="60" t="s">
        <v>156</v>
      </c>
      <c r="C12" s="36"/>
      <c r="D12" s="36"/>
      <c r="E12" s="12"/>
      <c r="F12" s="12"/>
      <c r="G12" s="18"/>
      <c r="H12" s="182"/>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4"/>
    </row>
    <row r="13" spans="1:43" s="3" customFormat="1" ht="24" customHeight="1" x14ac:dyDescent="0.3">
      <c r="A13" s="13" t="s">
        <v>58</v>
      </c>
      <c r="B13" s="36" t="s">
        <v>157</v>
      </c>
      <c r="C13" s="36"/>
      <c r="D13" s="36"/>
      <c r="E13" s="12"/>
      <c r="F13" s="12"/>
      <c r="G13" s="18"/>
      <c r="H13" s="182"/>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4"/>
    </row>
    <row r="14" spans="1:43" s="4" customFormat="1" ht="84.75" customHeight="1" thickBot="1" x14ac:dyDescent="0.35">
      <c r="A14" s="15" t="s">
        <v>59</v>
      </c>
      <c r="B14" s="188" t="s">
        <v>158</v>
      </c>
      <c r="C14" s="189"/>
      <c r="D14" s="189"/>
      <c r="E14" s="189"/>
      <c r="F14" s="189"/>
      <c r="G14" s="190"/>
      <c r="H14" s="185"/>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7"/>
    </row>
    <row r="15" spans="1:43" s="4" customFormat="1" ht="20.7" customHeight="1" x14ac:dyDescent="0.3">
      <c r="A15" s="65" t="s">
        <v>60</v>
      </c>
      <c r="B15" s="66" t="s">
        <v>159</v>
      </c>
      <c r="C15" s="67"/>
      <c r="D15" s="67"/>
      <c r="E15" s="67"/>
      <c r="F15" s="67"/>
      <c r="G15" s="68"/>
      <c r="H15" s="62">
        <v>1</v>
      </c>
      <c r="I15" s="62">
        <v>2</v>
      </c>
      <c r="J15" s="62">
        <v>3</v>
      </c>
      <c r="K15" s="62">
        <v>4</v>
      </c>
      <c r="L15" s="62">
        <v>5</v>
      </c>
      <c r="M15" s="62">
        <v>6</v>
      </c>
      <c r="N15" s="62">
        <v>7</v>
      </c>
      <c r="O15" s="62">
        <v>8</v>
      </c>
      <c r="P15" s="62">
        <v>9</v>
      </c>
      <c r="Q15" s="62">
        <v>10</v>
      </c>
      <c r="R15" s="62">
        <v>11</v>
      </c>
      <c r="S15" s="62">
        <v>12</v>
      </c>
      <c r="T15" s="62">
        <v>13</v>
      </c>
      <c r="U15" s="62">
        <v>14</v>
      </c>
      <c r="V15" s="62">
        <v>15</v>
      </c>
      <c r="W15" s="62">
        <v>16</v>
      </c>
      <c r="X15" s="62">
        <v>17</v>
      </c>
      <c r="Y15" s="62">
        <v>18</v>
      </c>
      <c r="Z15" s="62">
        <v>19</v>
      </c>
      <c r="AA15" s="62">
        <v>20</v>
      </c>
      <c r="AB15" s="62">
        <v>21</v>
      </c>
      <c r="AC15" s="62">
        <v>22</v>
      </c>
      <c r="AD15" s="62">
        <v>23</v>
      </c>
      <c r="AE15" s="62">
        <v>24</v>
      </c>
      <c r="AF15" s="62">
        <v>25</v>
      </c>
      <c r="AG15" s="62">
        <v>26</v>
      </c>
      <c r="AH15" s="62">
        <v>27</v>
      </c>
      <c r="AI15" s="62">
        <v>28</v>
      </c>
      <c r="AJ15" s="62">
        <v>29</v>
      </c>
      <c r="AK15" s="62">
        <v>30</v>
      </c>
      <c r="AL15" s="62">
        <v>31</v>
      </c>
      <c r="AM15" s="62">
        <v>32</v>
      </c>
      <c r="AN15" s="62">
        <v>33</v>
      </c>
      <c r="AO15" s="62">
        <v>34</v>
      </c>
      <c r="AP15" s="62">
        <v>35</v>
      </c>
      <c r="AQ15" s="99">
        <v>36</v>
      </c>
    </row>
    <row r="16" spans="1:43" s="5" customFormat="1" ht="47.4" thickBot="1" x14ac:dyDescent="0.35">
      <c r="A16" s="69" t="s">
        <v>62</v>
      </c>
      <c r="B16" s="72" t="s">
        <v>63</v>
      </c>
      <c r="C16" s="73" t="s">
        <v>64</v>
      </c>
      <c r="D16" s="73" t="s">
        <v>65</v>
      </c>
      <c r="E16" s="73" t="s">
        <v>66</v>
      </c>
      <c r="F16" s="73" t="s">
        <v>67</v>
      </c>
      <c r="G16" s="74" t="s">
        <v>68</v>
      </c>
      <c r="H16" s="75" t="s">
        <v>69</v>
      </c>
      <c r="I16" s="16" t="s">
        <v>70</v>
      </c>
      <c r="J16" s="16" t="s">
        <v>71</v>
      </c>
      <c r="K16" s="16" t="s">
        <v>72</v>
      </c>
      <c r="L16" s="16" t="s">
        <v>73</v>
      </c>
      <c r="M16" s="16" t="s">
        <v>74</v>
      </c>
      <c r="N16" s="16" t="s">
        <v>75</v>
      </c>
      <c r="O16" s="16" t="s">
        <v>76</v>
      </c>
      <c r="P16" s="16" t="s">
        <v>77</v>
      </c>
      <c r="Q16" s="16" t="s">
        <v>78</v>
      </c>
      <c r="R16" s="16" t="s">
        <v>79</v>
      </c>
      <c r="S16" s="16" t="s">
        <v>80</v>
      </c>
      <c r="T16" s="16" t="s">
        <v>81</v>
      </c>
      <c r="U16" s="16" t="s">
        <v>82</v>
      </c>
      <c r="V16" s="16" t="s">
        <v>83</v>
      </c>
      <c r="W16" s="16" t="s">
        <v>84</v>
      </c>
      <c r="X16" s="16" t="s">
        <v>85</v>
      </c>
      <c r="Y16" s="16" t="s">
        <v>86</v>
      </c>
      <c r="Z16" s="16" t="s">
        <v>87</v>
      </c>
      <c r="AA16" s="16" t="s">
        <v>88</v>
      </c>
      <c r="AB16" s="16" t="s">
        <v>89</v>
      </c>
      <c r="AC16" s="108" t="s">
        <v>90</v>
      </c>
      <c r="AD16" s="108" t="s">
        <v>91</v>
      </c>
      <c r="AE16" s="108" t="s">
        <v>92</v>
      </c>
      <c r="AF16" s="108" t="s">
        <v>93</v>
      </c>
      <c r="AG16" s="108" t="s">
        <v>94</v>
      </c>
      <c r="AH16" s="108" t="s">
        <v>95</v>
      </c>
      <c r="AI16" s="108" t="s">
        <v>96</v>
      </c>
      <c r="AJ16" s="108" t="s">
        <v>97</v>
      </c>
      <c r="AK16" s="108" t="s">
        <v>98</v>
      </c>
      <c r="AL16" s="108" t="s">
        <v>99</v>
      </c>
      <c r="AM16" s="108" t="s">
        <v>100</v>
      </c>
      <c r="AN16" s="108" t="s">
        <v>101</v>
      </c>
      <c r="AO16" s="108" t="s">
        <v>102</v>
      </c>
      <c r="AP16" s="108" t="s">
        <v>103</v>
      </c>
      <c r="AQ16" s="109" t="s">
        <v>111</v>
      </c>
    </row>
    <row r="17" spans="1:43" s="4" customFormat="1" ht="82.5" customHeight="1" x14ac:dyDescent="0.3">
      <c r="A17" s="84" t="s">
        <v>104</v>
      </c>
      <c r="B17" s="82" t="s">
        <v>160</v>
      </c>
      <c r="C17" s="87" t="s">
        <v>161</v>
      </c>
      <c r="D17" s="31" t="s">
        <v>162</v>
      </c>
      <c r="E17" s="88" t="s">
        <v>155</v>
      </c>
      <c r="F17" s="89">
        <v>1</v>
      </c>
      <c r="G17" s="90">
        <v>8</v>
      </c>
      <c r="H17" s="61" t="str">
        <f>IF(AND(H$15&gt;=$F17,H$15&lt;=$G17),"X","")</f>
        <v>X</v>
      </c>
      <c r="I17" s="61" t="str">
        <f t="shared" ref="I17:W18" si="0">IF(AND(I$15&gt;=$F17,I$15&lt;=$G17),"X","")</f>
        <v>X</v>
      </c>
      <c r="J17" s="61" t="str">
        <f t="shared" si="0"/>
        <v>X</v>
      </c>
      <c r="K17" s="61" t="str">
        <f t="shared" si="0"/>
        <v>X</v>
      </c>
      <c r="L17" s="61" t="str">
        <f t="shared" si="0"/>
        <v>X</v>
      </c>
      <c r="M17" s="61" t="str">
        <f t="shared" si="0"/>
        <v>X</v>
      </c>
      <c r="N17" s="61" t="str">
        <f t="shared" si="0"/>
        <v>X</v>
      </c>
      <c r="O17" s="61" t="str">
        <f t="shared" si="0"/>
        <v>X</v>
      </c>
      <c r="P17" s="61" t="str">
        <f t="shared" si="0"/>
        <v/>
      </c>
      <c r="Q17" s="61" t="str">
        <f t="shared" si="0"/>
        <v/>
      </c>
      <c r="R17" s="61" t="str">
        <f t="shared" si="0"/>
        <v/>
      </c>
      <c r="S17" s="61" t="str">
        <f t="shared" si="0"/>
        <v/>
      </c>
      <c r="T17" s="61" t="str">
        <f t="shared" si="0"/>
        <v/>
      </c>
      <c r="U17" s="61" t="str">
        <f t="shared" si="0"/>
        <v/>
      </c>
      <c r="V17" s="61" t="str">
        <f t="shared" si="0"/>
        <v/>
      </c>
      <c r="W17" s="61" t="str">
        <f t="shared" si="0"/>
        <v/>
      </c>
      <c r="X17" s="61" t="str">
        <f t="shared" ref="X17:AE19" si="1">IF(AND(X$15&gt;=$F17,X$15&lt;=$G17),"X","")</f>
        <v/>
      </c>
      <c r="Y17" s="61" t="str">
        <f t="shared" si="1"/>
        <v/>
      </c>
      <c r="Z17" s="61" t="str">
        <f t="shared" si="1"/>
        <v/>
      </c>
      <c r="AA17" s="61" t="str">
        <f t="shared" si="1"/>
        <v/>
      </c>
      <c r="AB17" s="61" t="str">
        <f t="shared" si="1"/>
        <v/>
      </c>
      <c r="AC17" s="35" t="str">
        <f t="shared" si="1"/>
        <v/>
      </c>
      <c r="AD17" s="35" t="str">
        <f t="shared" si="1"/>
        <v/>
      </c>
      <c r="AE17" s="35" t="str">
        <f t="shared" si="1"/>
        <v/>
      </c>
      <c r="AF17" s="100"/>
      <c r="AG17" s="101"/>
      <c r="AH17" s="101"/>
      <c r="AI17" s="101"/>
      <c r="AJ17" s="101"/>
      <c r="AK17" s="101"/>
      <c r="AL17" s="101"/>
      <c r="AM17" s="101"/>
      <c r="AN17" s="101"/>
      <c r="AO17" s="101"/>
      <c r="AP17" s="101"/>
      <c r="AQ17" s="102"/>
    </row>
    <row r="18" spans="1:43" s="4" customFormat="1" ht="62.4" x14ac:dyDescent="0.3">
      <c r="A18" s="83" t="s">
        <v>105</v>
      </c>
      <c r="B18" s="81" t="s">
        <v>163</v>
      </c>
      <c r="C18" s="80" t="s">
        <v>164</v>
      </c>
      <c r="D18" s="58" t="s">
        <v>165</v>
      </c>
      <c r="E18" s="58" t="s">
        <v>155</v>
      </c>
      <c r="F18" s="91">
        <v>8</v>
      </c>
      <c r="G18" s="92">
        <v>14</v>
      </c>
      <c r="H18" s="56" t="str">
        <f>IF(AND(H$15&gt;=$F18,H$15&lt;=$G18),"X","")</f>
        <v/>
      </c>
      <c r="I18" s="56" t="str">
        <f t="shared" si="0"/>
        <v/>
      </c>
      <c r="J18" s="56" t="str">
        <f t="shared" si="0"/>
        <v/>
      </c>
      <c r="K18" s="56" t="str">
        <f t="shared" si="0"/>
        <v/>
      </c>
      <c r="L18" s="56" t="str">
        <f t="shared" si="0"/>
        <v/>
      </c>
      <c r="M18" s="56" t="str">
        <f t="shared" si="0"/>
        <v/>
      </c>
      <c r="N18" s="56" t="str">
        <f t="shared" si="0"/>
        <v/>
      </c>
      <c r="O18" s="56" t="str">
        <f t="shared" si="0"/>
        <v>X</v>
      </c>
      <c r="P18" s="56" t="str">
        <f t="shared" si="0"/>
        <v>X</v>
      </c>
      <c r="Q18" s="56" t="str">
        <f t="shared" si="0"/>
        <v>X</v>
      </c>
      <c r="R18" s="56" t="str">
        <f t="shared" si="0"/>
        <v>X</v>
      </c>
      <c r="S18" s="56" t="str">
        <f t="shared" si="0"/>
        <v>X</v>
      </c>
      <c r="T18" s="56" t="str">
        <f t="shared" si="0"/>
        <v>X</v>
      </c>
      <c r="U18" s="56" t="str">
        <f t="shared" si="0"/>
        <v>X</v>
      </c>
      <c r="V18" s="56" t="str">
        <f t="shared" si="0"/>
        <v/>
      </c>
      <c r="W18" s="56" t="str">
        <f t="shared" si="0"/>
        <v/>
      </c>
      <c r="X18" s="56" t="str">
        <f t="shared" si="1"/>
        <v/>
      </c>
      <c r="Y18" s="56" t="str">
        <f t="shared" si="1"/>
        <v/>
      </c>
      <c r="Z18" s="56" t="str">
        <f t="shared" si="1"/>
        <v/>
      </c>
      <c r="AA18" s="56" t="str">
        <f t="shared" si="1"/>
        <v/>
      </c>
      <c r="AB18" s="56" t="str">
        <f t="shared" si="1"/>
        <v/>
      </c>
      <c r="AC18" s="56" t="str">
        <f t="shared" si="1"/>
        <v/>
      </c>
      <c r="AD18" s="56" t="str">
        <f t="shared" si="1"/>
        <v/>
      </c>
      <c r="AE18" s="56" t="str">
        <f t="shared" si="1"/>
        <v/>
      </c>
      <c r="AF18" s="100"/>
      <c r="AG18" s="101"/>
      <c r="AH18" s="101"/>
      <c r="AI18" s="101"/>
      <c r="AJ18" s="101"/>
      <c r="AK18" s="101"/>
      <c r="AL18" s="101"/>
      <c r="AM18" s="101"/>
      <c r="AN18" s="101"/>
      <c r="AO18" s="101"/>
      <c r="AP18" s="101"/>
      <c r="AQ18" s="102"/>
    </row>
    <row r="19" spans="1:43" s="4" customFormat="1" ht="16.2" thickBot="1" x14ac:dyDescent="0.35">
      <c r="A19" s="83" t="s">
        <v>106</v>
      </c>
      <c r="B19" s="81" t="s">
        <v>166</v>
      </c>
      <c r="C19" s="80" t="s">
        <v>167</v>
      </c>
      <c r="D19" s="31" t="s">
        <v>168</v>
      </c>
      <c r="E19" s="31" t="s">
        <v>169</v>
      </c>
      <c r="F19" s="93">
        <v>14</v>
      </c>
      <c r="G19" s="94">
        <v>16</v>
      </c>
      <c r="H19" s="56" t="str">
        <f t="shared" ref="H19:W19" si="2">IF(AND(H$15&gt;=$F19,H$15&lt;=$G19),"X","")</f>
        <v/>
      </c>
      <c r="I19" s="56" t="str">
        <f t="shared" si="2"/>
        <v/>
      </c>
      <c r="J19" s="56" t="str">
        <f t="shared" si="2"/>
        <v/>
      </c>
      <c r="K19" s="56" t="str">
        <f t="shared" si="2"/>
        <v/>
      </c>
      <c r="L19" s="56" t="str">
        <f t="shared" si="2"/>
        <v/>
      </c>
      <c r="M19" s="56" t="str">
        <f t="shared" si="2"/>
        <v/>
      </c>
      <c r="N19" s="56" t="str">
        <f t="shared" si="2"/>
        <v/>
      </c>
      <c r="O19" s="56" t="str">
        <f t="shared" si="2"/>
        <v/>
      </c>
      <c r="P19" s="56" t="str">
        <f t="shared" si="2"/>
        <v/>
      </c>
      <c r="Q19" s="56" t="str">
        <f t="shared" si="2"/>
        <v/>
      </c>
      <c r="R19" s="56" t="str">
        <f t="shared" si="2"/>
        <v/>
      </c>
      <c r="S19" s="56" t="str">
        <f t="shared" si="2"/>
        <v/>
      </c>
      <c r="T19" s="56" t="str">
        <f t="shared" si="2"/>
        <v/>
      </c>
      <c r="U19" s="56" t="str">
        <f t="shared" si="2"/>
        <v>X</v>
      </c>
      <c r="V19" s="56" t="str">
        <f t="shared" si="2"/>
        <v>X</v>
      </c>
      <c r="W19" s="56" t="str">
        <f t="shared" si="2"/>
        <v>X</v>
      </c>
      <c r="X19" s="56" t="str">
        <f t="shared" si="1"/>
        <v/>
      </c>
      <c r="Y19" s="56" t="str">
        <f t="shared" si="1"/>
        <v/>
      </c>
      <c r="Z19" s="56" t="str">
        <f t="shared" si="1"/>
        <v/>
      </c>
      <c r="AA19" s="56" t="str">
        <f t="shared" si="1"/>
        <v/>
      </c>
      <c r="AB19" s="56" t="str">
        <f t="shared" si="1"/>
        <v/>
      </c>
      <c r="AC19" s="56" t="str">
        <f t="shared" si="1"/>
        <v/>
      </c>
      <c r="AD19" s="56" t="str">
        <f t="shared" si="1"/>
        <v/>
      </c>
      <c r="AE19" s="56" t="str">
        <f t="shared" si="1"/>
        <v/>
      </c>
      <c r="AF19" s="100"/>
      <c r="AG19" s="101"/>
      <c r="AH19" s="101"/>
      <c r="AI19" s="101"/>
      <c r="AJ19" s="101"/>
      <c r="AK19" s="101"/>
      <c r="AL19" s="101"/>
      <c r="AM19" s="101"/>
      <c r="AN19" s="101"/>
      <c r="AO19" s="101"/>
      <c r="AP19" s="101"/>
      <c r="AQ19" s="102"/>
    </row>
    <row r="20" spans="1:43" s="4" customFormat="1" ht="36.75" customHeight="1" x14ac:dyDescent="0.35">
      <c r="A20" s="76" t="s">
        <v>109</v>
      </c>
      <c r="B20" s="194" t="s">
        <v>170</v>
      </c>
      <c r="C20" s="195"/>
      <c r="D20" s="195"/>
      <c r="E20" s="195"/>
      <c r="F20" s="195"/>
      <c r="G20" s="196"/>
      <c r="H20" s="77"/>
      <c r="I20" s="77"/>
      <c r="J20" s="77"/>
      <c r="K20" s="103"/>
      <c r="L20" s="103"/>
      <c r="M20" s="103"/>
      <c r="N20" s="103"/>
      <c r="O20" s="103"/>
      <c r="P20" s="103"/>
      <c r="Q20" s="103"/>
      <c r="R20" s="103"/>
      <c r="S20" s="104"/>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10"/>
    </row>
    <row r="21" spans="1:43" s="5" customFormat="1" ht="47.4" thickBot="1" x14ac:dyDescent="0.35">
      <c r="A21" s="69" t="s">
        <v>62</v>
      </c>
      <c r="B21" s="69" t="s">
        <v>63</v>
      </c>
      <c r="C21" s="70" t="s">
        <v>64</v>
      </c>
      <c r="D21" s="70" t="s">
        <v>65</v>
      </c>
      <c r="E21" s="70" t="s">
        <v>66</v>
      </c>
      <c r="F21" s="70" t="s">
        <v>67</v>
      </c>
      <c r="G21" s="71" t="s">
        <v>68</v>
      </c>
      <c r="H21" s="55" t="s">
        <v>69</v>
      </c>
      <c r="I21" s="16" t="s">
        <v>70</v>
      </c>
      <c r="J21" s="16" t="s">
        <v>71</v>
      </c>
      <c r="K21" s="16" t="s">
        <v>72</v>
      </c>
      <c r="L21" s="16" t="s">
        <v>73</v>
      </c>
      <c r="M21" s="16" t="s">
        <v>74</v>
      </c>
      <c r="N21" s="16" t="s">
        <v>75</v>
      </c>
      <c r="O21" s="16" t="s">
        <v>76</v>
      </c>
      <c r="P21" s="16" t="s">
        <v>77</v>
      </c>
      <c r="Q21" s="16" t="s">
        <v>78</v>
      </c>
      <c r="R21" s="16" t="s">
        <v>79</v>
      </c>
      <c r="S21" s="16" t="s">
        <v>80</v>
      </c>
      <c r="T21" s="16" t="s">
        <v>81</v>
      </c>
      <c r="U21" s="16" t="s">
        <v>82</v>
      </c>
      <c r="V21" s="16" t="s">
        <v>83</v>
      </c>
      <c r="W21" s="16" t="s">
        <v>84</v>
      </c>
      <c r="X21" s="16" t="s">
        <v>85</v>
      </c>
      <c r="Y21" s="16" t="s">
        <v>86</v>
      </c>
      <c r="Z21" s="16" t="s">
        <v>87</v>
      </c>
      <c r="AA21" s="16" t="s">
        <v>88</v>
      </c>
      <c r="AB21" s="16" t="s">
        <v>89</v>
      </c>
      <c r="AC21" s="55" t="s">
        <v>90</v>
      </c>
      <c r="AD21" s="55" t="s">
        <v>91</v>
      </c>
      <c r="AE21" s="55" t="s">
        <v>92</v>
      </c>
      <c r="AF21" s="55" t="s">
        <v>93</v>
      </c>
      <c r="AG21" s="55" t="s">
        <v>94</v>
      </c>
      <c r="AH21" s="55" t="s">
        <v>95</v>
      </c>
      <c r="AI21" s="55" t="s">
        <v>96</v>
      </c>
      <c r="AJ21" s="55" t="s">
        <v>97</v>
      </c>
      <c r="AK21" s="55" t="s">
        <v>98</v>
      </c>
      <c r="AL21" s="55" t="s">
        <v>99</v>
      </c>
      <c r="AM21" s="55" t="s">
        <v>100</v>
      </c>
      <c r="AN21" s="55" t="s">
        <v>101</v>
      </c>
      <c r="AO21" s="55" t="s">
        <v>102</v>
      </c>
      <c r="AP21" s="55" t="s">
        <v>103</v>
      </c>
      <c r="AQ21" s="111" t="s">
        <v>111</v>
      </c>
    </row>
    <row r="22" spans="1:43" s="4" customFormat="1" ht="46.8" x14ac:dyDescent="0.3">
      <c r="A22" s="86" t="s">
        <v>104</v>
      </c>
      <c r="B22" s="140" t="s">
        <v>171</v>
      </c>
      <c r="C22" s="141" t="s">
        <v>172</v>
      </c>
      <c r="D22" s="31" t="s">
        <v>173</v>
      </c>
      <c r="E22" s="31" t="s">
        <v>155</v>
      </c>
      <c r="F22" s="88">
        <v>1</v>
      </c>
      <c r="G22" s="90">
        <v>12</v>
      </c>
      <c r="H22" s="56" t="str">
        <f>IF(AND(H$15&gt;=$F22,H$15&lt;=$G22),"X","")</f>
        <v>X</v>
      </c>
      <c r="I22" s="56" t="str">
        <f t="shared" ref="I22:AE24" si="3">IF(AND(I$15&gt;=$F22,I$15&lt;=$G22),"X","")</f>
        <v>X</v>
      </c>
      <c r="J22" s="56" t="str">
        <f t="shared" si="3"/>
        <v>X</v>
      </c>
      <c r="K22" s="56" t="str">
        <f t="shared" si="3"/>
        <v>X</v>
      </c>
      <c r="L22" s="56" t="str">
        <f t="shared" si="3"/>
        <v>X</v>
      </c>
      <c r="M22" s="56" t="str">
        <f t="shared" si="3"/>
        <v>X</v>
      </c>
      <c r="N22" s="56" t="str">
        <f t="shared" si="3"/>
        <v>X</v>
      </c>
      <c r="O22" s="56" t="str">
        <f t="shared" si="3"/>
        <v>X</v>
      </c>
      <c r="P22" s="56" t="str">
        <f t="shared" si="3"/>
        <v>X</v>
      </c>
      <c r="Q22" s="56" t="str">
        <f t="shared" si="3"/>
        <v>X</v>
      </c>
      <c r="R22" s="56" t="str">
        <f t="shared" si="3"/>
        <v>X</v>
      </c>
      <c r="S22" s="56" t="str">
        <f t="shared" si="3"/>
        <v>X</v>
      </c>
      <c r="T22" s="56" t="str">
        <f t="shared" si="3"/>
        <v/>
      </c>
      <c r="U22" s="56" t="str">
        <f t="shared" si="3"/>
        <v/>
      </c>
      <c r="V22" s="56" t="str">
        <f t="shared" si="3"/>
        <v/>
      </c>
      <c r="W22" s="56" t="str">
        <f t="shared" si="3"/>
        <v/>
      </c>
      <c r="X22" s="56" t="str">
        <f t="shared" si="3"/>
        <v/>
      </c>
      <c r="Y22" s="56" t="str">
        <f t="shared" si="3"/>
        <v/>
      </c>
      <c r="Z22" s="56" t="str">
        <f t="shared" si="3"/>
        <v/>
      </c>
      <c r="AA22" s="56" t="str">
        <f t="shared" si="3"/>
        <v/>
      </c>
      <c r="AB22" s="56" t="str">
        <f t="shared" si="3"/>
        <v/>
      </c>
      <c r="AC22" s="97" t="str">
        <f t="shared" si="3"/>
        <v/>
      </c>
      <c r="AD22" s="97" t="str">
        <f t="shared" si="3"/>
        <v/>
      </c>
      <c r="AE22" s="97" t="str">
        <f t="shared" si="3"/>
        <v/>
      </c>
      <c r="AF22" s="100"/>
      <c r="AG22" s="101"/>
      <c r="AH22" s="101"/>
      <c r="AI22" s="101"/>
      <c r="AJ22" s="101"/>
      <c r="AK22" s="101"/>
      <c r="AL22" s="101"/>
      <c r="AM22" s="101"/>
      <c r="AN22" s="101"/>
      <c r="AO22" s="101"/>
      <c r="AP22" s="101"/>
      <c r="AQ22" s="102"/>
    </row>
    <row r="23" spans="1:43" s="4" customFormat="1" ht="78" x14ac:dyDescent="0.3">
      <c r="A23" s="85" t="s">
        <v>105</v>
      </c>
      <c r="B23" s="142" t="s">
        <v>174</v>
      </c>
      <c r="C23" s="143" t="s">
        <v>175</v>
      </c>
      <c r="D23" s="32" t="s">
        <v>173</v>
      </c>
      <c r="E23" s="31" t="s">
        <v>155</v>
      </c>
      <c r="F23" s="93">
        <v>1</v>
      </c>
      <c r="G23" s="94">
        <v>20</v>
      </c>
      <c r="H23" s="56" t="str">
        <f t="shared" ref="H23:W24" si="4">IF(AND(H$15&gt;=$F23,H$15&lt;=$G23),"X","")</f>
        <v>X</v>
      </c>
      <c r="I23" s="56" t="str">
        <f t="shared" si="4"/>
        <v>X</v>
      </c>
      <c r="J23" s="56" t="str">
        <f t="shared" si="4"/>
        <v>X</v>
      </c>
      <c r="K23" s="56" t="str">
        <f t="shared" si="4"/>
        <v>X</v>
      </c>
      <c r="L23" s="56" t="str">
        <f t="shared" si="4"/>
        <v>X</v>
      </c>
      <c r="M23" s="56" t="str">
        <f t="shared" si="4"/>
        <v>X</v>
      </c>
      <c r="N23" s="56" t="str">
        <f t="shared" si="4"/>
        <v>X</v>
      </c>
      <c r="O23" s="56" t="str">
        <f t="shared" si="4"/>
        <v>X</v>
      </c>
      <c r="P23" s="56" t="str">
        <f t="shared" si="4"/>
        <v>X</v>
      </c>
      <c r="Q23" s="56" t="str">
        <f t="shared" si="4"/>
        <v>X</v>
      </c>
      <c r="R23" s="56" t="str">
        <f t="shared" si="4"/>
        <v>X</v>
      </c>
      <c r="S23" s="56" t="str">
        <f t="shared" si="4"/>
        <v>X</v>
      </c>
      <c r="T23" s="56" t="str">
        <f t="shared" si="4"/>
        <v>X</v>
      </c>
      <c r="U23" s="56" t="str">
        <f t="shared" si="4"/>
        <v>X</v>
      </c>
      <c r="V23" s="56" t="str">
        <f t="shared" si="4"/>
        <v>X</v>
      </c>
      <c r="W23" s="56" t="str">
        <f t="shared" si="4"/>
        <v>X</v>
      </c>
      <c r="X23" s="56" t="str">
        <f t="shared" si="3"/>
        <v>X</v>
      </c>
      <c r="Y23" s="56" t="str">
        <f t="shared" si="3"/>
        <v>X</v>
      </c>
      <c r="Z23" s="56" t="str">
        <f t="shared" si="3"/>
        <v>X</v>
      </c>
      <c r="AA23" s="56" t="str">
        <f t="shared" si="3"/>
        <v>X</v>
      </c>
      <c r="AB23" s="56" t="str">
        <f t="shared" si="3"/>
        <v/>
      </c>
      <c r="AC23" s="56" t="str">
        <f t="shared" si="3"/>
        <v/>
      </c>
      <c r="AD23" s="56" t="str">
        <f t="shared" si="3"/>
        <v/>
      </c>
      <c r="AE23" s="56" t="str">
        <f t="shared" si="3"/>
        <v/>
      </c>
      <c r="AF23" s="100"/>
      <c r="AG23" s="101"/>
      <c r="AH23" s="101"/>
      <c r="AI23" s="101"/>
      <c r="AJ23" s="101"/>
      <c r="AK23" s="101"/>
      <c r="AL23" s="101"/>
      <c r="AM23" s="101"/>
      <c r="AN23" s="101"/>
      <c r="AO23" s="101"/>
      <c r="AP23" s="101"/>
      <c r="AQ23" s="102"/>
    </row>
    <row r="24" spans="1:43" s="4" customFormat="1" ht="63" thickBot="1" x14ac:dyDescent="0.35">
      <c r="A24" s="85" t="s">
        <v>106</v>
      </c>
      <c r="B24" s="142" t="s">
        <v>176</v>
      </c>
      <c r="C24" s="143" t="s">
        <v>177</v>
      </c>
      <c r="D24" s="32" t="s">
        <v>178</v>
      </c>
      <c r="E24" s="31" t="s">
        <v>179</v>
      </c>
      <c r="F24" s="93">
        <v>1</v>
      </c>
      <c r="G24" s="94">
        <v>20</v>
      </c>
      <c r="H24" s="56" t="str">
        <f t="shared" si="4"/>
        <v>X</v>
      </c>
      <c r="I24" s="56" t="str">
        <f t="shared" si="4"/>
        <v>X</v>
      </c>
      <c r="J24" s="56" t="str">
        <f t="shared" si="4"/>
        <v>X</v>
      </c>
      <c r="K24" s="56" t="str">
        <f t="shared" si="4"/>
        <v>X</v>
      </c>
      <c r="L24" s="56" t="str">
        <f t="shared" si="4"/>
        <v>X</v>
      </c>
      <c r="M24" s="56" t="str">
        <f t="shared" si="4"/>
        <v>X</v>
      </c>
      <c r="N24" s="56" t="str">
        <f t="shared" si="4"/>
        <v>X</v>
      </c>
      <c r="O24" s="56" t="str">
        <f t="shared" si="4"/>
        <v>X</v>
      </c>
      <c r="P24" s="56" t="str">
        <f t="shared" si="4"/>
        <v>X</v>
      </c>
      <c r="Q24" s="56" t="str">
        <f t="shared" si="4"/>
        <v>X</v>
      </c>
      <c r="R24" s="56" t="str">
        <f t="shared" si="4"/>
        <v>X</v>
      </c>
      <c r="S24" s="56" t="str">
        <f t="shared" si="4"/>
        <v>X</v>
      </c>
      <c r="T24" s="56" t="str">
        <f t="shared" si="4"/>
        <v>X</v>
      </c>
      <c r="U24" s="56" t="str">
        <f t="shared" si="4"/>
        <v>X</v>
      </c>
      <c r="V24" s="56" t="str">
        <f t="shared" si="4"/>
        <v>X</v>
      </c>
      <c r="W24" s="56" t="str">
        <f t="shared" si="4"/>
        <v>X</v>
      </c>
      <c r="X24" s="56" t="str">
        <f t="shared" si="3"/>
        <v>X</v>
      </c>
      <c r="Y24" s="56" t="str">
        <f t="shared" si="3"/>
        <v>X</v>
      </c>
      <c r="Z24" s="56" t="str">
        <f t="shared" si="3"/>
        <v>X</v>
      </c>
      <c r="AA24" s="56" t="str">
        <f t="shared" si="3"/>
        <v>X</v>
      </c>
      <c r="AB24" s="56" t="str">
        <f t="shared" si="3"/>
        <v/>
      </c>
      <c r="AC24" s="56" t="str">
        <f t="shared" si="3"/>
        <v/>
      </c>
      <c r="AD24" s="56" t="str">
        <f t="shared" si="3"/>
        <v/>
      </c>
      <c r="AE24" s="56" t="str">
        <f t="shared" si="3"/>
        <v/>
      </c>
      <c r="AF24" s="100"/>
      <c r="AG24" s="101"/>
      <c r="AH24" s="101"/>
      <c r="AI24" s="101"/>
      <c r="AJ24" s="101"/>
      <c r="AK24" s="101"/>
      <c r="AL24" s="101"/>
      <c r="AM24" s="101"/>
      <c r="AN24" s="101"/>
      <c r="AO24" s="101"/>
      <c r="AP24" s="101"/>
      <c r="AQ24" s="102"/>
    </row>
    <row r="25" spans="1:43" ht="18.600000000000001" thickBot="1" x14ac:dyDescent="0.4">
      <c r="A25" s="63" t="s">
        <v>112</v>
      </c>
      <c r="B25" s="191" t="s">
        <v>180</v>
      </c>
      <c r="C25" s="192"/>
      <c r="D25" s="192"/>
      <c r="E25" s="192"/>
      <c r="F25" s="192"/>
      <c r="G25" s="193"/>
      <c r="H25" s="144"/>
      <c r="I25" s="145"/>
      <c r="J25" s="145"/>
      <c r="K25" s="145"/>
      <c r="L25" s="145"/>
      <c r="M25" s="145"/>
      <c r="N25" s="145"/>
      <c r="O25" s="145"/>
      <c r="P25" s="145"/>
      <c r="Q25" s="146"/>
      <c r="R25" s="146"/>
      <c r="S25" s="147"/>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8"/>
    </row>
    <row r="26" spans="1:43" ht="46.8" x14ac:dyDescent="0.3">
      <c r="A26" s="149" t="s">
        <v>62</v>
      </c>
      <c r="B26" s="150" t="s">
        <v>63</v>
      </c>
      <c r="C26" s="151" t="s">
        <v>181</v>
      </c>
      <c r="D26" s="151" t="s">
        <v>182</v>
      </c>
      <c r="E26" s="151" t="s">
        <v>183</v>
      </c>
      <c r="F26" s="151" t="s">
        <v>67</v>
      </c>
      <c r="G26" s="152" t="s">
        <v>68</v>
      </c>
      <c r="H26" s="106" t="s">
        <v>69</v>
      </c>
      <c r="I26" s="105" t="s">
        <v>70</v>
      </c>
      <c r="J26" s="105" t="s">
        <v>71</v>
      </c>
      <c r="K26" s="105" t="s">
        <v>72</v>
      </c>
      <c r="L26" s="105" t="s">
        <v>73</v>
      </c>
      <c r="M26" s="105" t="s">
        <v>74</v>
      </c>
      <c r="N26" s="105" t="s">
        <v>75</v>
      </c>
      <c r="O26" s="105" t="s">
        <v>76</v>
      </c>
      <c r="P26" s="105" t="s">
        <v>77</v>
      </c>
      <c r="Q26" s="105" t="s">
        <v>78</v>
      </c>
      <c r="R26" s="105" t="s">
        <v>79</v>
      </c>
      <c r="S26" s="105" t="s">
        <v>80</v>
      </c>
      <c r="T26" s="105" t="s">
        <v>81</v>
      </c>
      <c r="U26" s="105" t="s">
        <v>82</v>
      </c>
      <c r="V26" s="105" t="s">
        <v>83</v>
      </c>
      <c r="W26" s="105" t="s">
        <v>84</v>
      </c>
      <c r="X26" s="105" t="s">
        <v>85</v>
      </c>
      <c r="Y26" s="105" t="s">
        <v>86</v>
      </c>
      <c r="Z26" s="105" t="s">
        <v>87</v>
      </c>
      <c r="AA26" s="105" t="s">
        <v>88</v>
      </c>
      <c r="AB26" s="105" t="s">
        <v>89</v>
      </c>
      <c r="AC26" s="105" t="s">
        <v>90</v>
      </c>
      <c r="AD26" s="105" t="s">
        <v>91</v>
      </c>
      <c r="AE26" s="107" t="s">
        <v>92</v>
      </c>
      <c r="AF26" s="113" t="s">
        <v>93</v>
      </c>
      <c r="AG26" s="113" t="s">
        <v>94</v>
      </c>
      <c r="AH26" s="114" t="s">
        <v>95</v>
      </c>
      <c r="AI26" s="113" t="s">
        <v>96</v>
      </c>
      <c r="AJ26" s="114" t="s">
        <v>97</v>
      </c>
      <c r="AK26" s="113" t="s">
        <v>98</v>
      </c>
      <c r="AL26" s="114" t="s">
        <v>99</v>
      </c>
      <c r="AM26" s="115" t="s">
        <v>100</v>
      </c>
      <c r="AN26" s="113" t="s">
        <v>101</v>
      </c>
      <c r="AO26" s="113" t="s">
        <v>102</v>
      </c>
      <c r="AP26" s="113" t="s">
        <v>103</v>
      </c>
      <c r="AQ26" s="116" t="s">
        <v>111</v>
      </c>
    </row>
    <row r="27" spans="1:43" ht="78.599999999999994" thickBot="1" x14ac:dyDescent="0.35">
      <c r="A27" s="153" t="s">
        <v>104</v>
      </c>
      <c r="B27" s="154" t="s">
        <v>184</v>
      </c>
      <c r="C27" s="141" t="s">
        <v>185</v>
      </c>
      <c r="D27" s="141" t="s">
        <v>186</v>
      </c>
      <c r="E27" s="141" t="s">
        <v>155</v>
      </c>
      <c r="F27" s="155">
        <v>1</v>
      </c>
      <c r="G27" s="155">
        <v>35</v>
      </c>
      <c r="H27" s="64" t="str">
        <f>IF(AND(H$15&gt;=$F27,H$15&lt;=$G27),"X","")</f>
        <v>X</v>
      </c>
      <c r="I27" s="64" t="str">
        <f t="shared" ref="I27:AP27" si="5">IF(AND(I$15&gt;=$F27,I$15&lt;=$G27),"X","")</f>
        <v>X</v>
      </c>
      <c r="J27" s="64" t="str">
        <f t="shared" si="5"/>
        <v>X</v>
      </c>
      <c r="K27" s="64" t="str">
        <f t="shared" si="5"/>
        <v>X</v>
      </c>
      <c r="L27" s="64" t="str">
        <f t="shared" si="5"/>
        <v>X</v>
      </c>
      <c r="M27" s="64" t="str">
        <f t="shared" si="5"/>
        <v>X</v>
      </c>
      <c r="N27" s="64" t="str">
        <f t="shared" si="5"/>
        <v>X</v>
      </c>
      <c r="O27" s="64" t="str">
        <f t="shared" si="5"/>
        <v>X</v>
      </c>
      <c r="P27" s="64" t="str">
        <f t="shared" si="5"/>
        <v>X</v>
      </c>
      <c r="Q27" s="64" t="str">
        <f t="shared" si="5"/>
        <v>X</v>
      </c>
      <c r="R27" s="64" t="str">
        <f t="shared" si="5"/>
        <v>X</v>
      </c>
      <c r="S27" s="64" t="str">
        <f t="shared" si="5"/>
        <v>X</v>
      </c>
      <c r="T27" s="64" t="str">
        <f t="shared" si="5"/>
        <v>X</v>
      </c>
      <c r="U27" s="64" t="str">
        <f t="shared" si="5"/>
        <v>X</v>
      </c>
      <c r="V27" s="64" t="str">
        <f t="shared" si="5"/>
        <v>X</v>
      </c>
      <c r="W27" s="64" t="str">
        <f t="shared" si="5"/>
        <v>X</v>
      </c>
      <c r="X27" s="64" t="str">
        <f t="shared" si="5"/>
        <v>X</v>
      </c>
      <c r="Y27" s="64" t="str">
        <f t="shared" si="5"/>
        <v>X</v>
      </c>
      <c r="Z27" s="64" t="str">
        <f t="shared" si="5"/>
        <v>X</v>
      </c>
      <c r="AA27" s="64" t="str">
        <f t="shared" si="5"/>
        <v>X</v>
      </c>
      <c r="AB27" s="64" t="str">
        <f t="shared" si="5"/>
        <v>X</v>
      </c>
      <c r="AC27" s="64" t="str">
        <f t="shared" si="5"/>
        <v>X</v>
      </c>
      <c r="AD27" s="64" t="str">
        <f t="shared" si="5"/>
        <v>X</v>
      </c>
      <c r="AE27" s="64" t="str">
        <f t="shared" si="5"/>
        <v>X</v>
      </c>
      <c r="AF27" s="64" t="str">
        <f t="shared" si="5"/>
        <v>X</v>
      </c>
      <c r="AG27" s="64" t="str">
        <f t="shared" si="5"/>
        <v>X</v>
      </c>
      <c r="AH27" s="64" t="str">
        <f t="shared" si="5"/>
        <v>X</v>
      </c>
      <c r="AI27" s="64" t="str">
        <f t="shared" si="5"/>
        <v>X</v>
      </c>
      <c r="AJ27" s="64" t="str">
        <f t="shared" si="5"/>
        <v>X</v>
      </c>
      <c r="AK27" s="64" t="str">
        <f t="shared" si="5"/>
        <v>X</v>
      </c>
      <c r="AL27" s="64" t="str">
        <f t="shared" si="5"/>
        <v>X</v>
      </c>
      <c r="AM27" s="64" t="str">
        <f t="shared" si="5"/>
        <v>X</v>
      </c>
      <c r="AN27" s="64" t="str">
        <f t="shared" si="5"/>
        <v>X</v>
      </c>
      <c r="AO27" s="64" t="str">
        <f t="shared" si="5"/>
        <v>X</v>
      </c>
      <c r="AP27" s="64" t="str">
        <f t="shared" si="5"/>
        <v>X</v>
      </c>
      <c r="AQ27" s="112"/>
    </row>
    <row r="28" spans="1:43" ht="15.6" x14ac:dyDescent="0.3"/>
    <row r="29" spans="1:43" ht="15.6" x14ac:dyDescent="0.3"/>
    <row r="30" spans="1:43" ht="15.6" x14ac:dyDescent="0.3"/>
    <row r="31" spans="1:43" ht="15.6" x14ac:dyDescent="0.3"/>
    <row r="32" spans="1:43" ht="15.6" x14ac:dyDescent="0.3"/>
    <row r="33" ht="15.6" x14ac:dyDescent="0.3"/>
    <row r="34" ht="15.6" x14ac:dyDescent="0.3"/>
    <row r="35" ht="15.6" x14ac:dyDescent="0.3"/>
    <row r="36" ht="15.6" x14ac:dyDescent="0.3"/>
    <row r="37" ht="15.6" x14ac:dyDescent="0.3"/>
    <row r="38" ht="15.6" x14ac:dyDescent="0.3"/>
    <row r="39" ht="15.6" x14ac:dyDescent="0.3"/>
    <row r="40" ht="15.6" x14ac:dyDescent="0.3"/>
    <row r="41" ht="15.6" x14ac:dyDescent="0.3"/>
    <row r="42" ht="15.6" x14ac:dyDescent="0.3"/>
    <row r="43" ht="15.6" x14ac:dyDescent="0.3"/>
    <row r="44" ht="15.6" x14ac:dyDescent="0.3"/>
    <row r="45" ht="15.6" x14ac:dyDescent="0.3"/>
    <row r="46" ht="15.6" x14ac:dyDescent="0.3"/>
    <row r="47" ht="15.6" x14ac:dyDescent="0.3"/>
    <row r="48" ht="15.6" x14ac:dyDescent="0.3"/>
    <row r="49" ht="15.6" x14ac:dyDescent="0.3"/>
    <row r="50" ht="15.6" x14ac:dyDescent="0.3"/>
    <row r="51" ht="15.6" x14ac:dyDescent="0.3"/>
    <row r="52" ht="15.6" x14ac:dyDescent="0.3"/>
    <row r="53" ht="15.6" x14ac:dyDescent="0.3"/>
    <row r="54" ht="15.6" x14ac:dyDescent="0.3"/>
    <row r="55" ht="15.6" x14ac:dyDescent="0.3"/>
    <row r="56" ht="15.6" x14ac:dyDescent="0.3"/>
    <row r="57" ht="15.6" x14ac:dyDescent="0.3"/>
    <row r="58" ht="15.6" x14ac:dyDescent="0.3"/>
    <row r="59" ht="15.6" x14ac:dyDescent="0.3"/>
    <row r="60" ht="15.6" x14ac:dyDescent="0.3"/>
    <row r="61" ht="15.6" x14ac:dyDescent="0.3"/>
    <row r="62" ht="15.6" x14ac:dyDescent="0.3"/>
    <row r="63" ht="15.6" x14ac:dyDescent="0.3"/>
    <row r="64" ht="15.6" x14ac:dyDescent="0.3"/>
    <row r="65" ht="15.6" x14ac:dyDescent="0.3"/>
    <row r="66" ht="15.6" x14ac:dyDescent="0.3"/>
    <row r="67" ht="15.6" x14ac:dyDescent="0.3"/>
    <row r="68" ht="15.6" x14ac:dyDescent="0.3"/>
    <row r="69" ht="15.6" x14ac:dyDescent="0.3"/>
    <row r="70" ht="15.6" x14ac:dyDescent="0.3"/>
    <row r="71" ht="15.6" x14ac:dyDescent="0.3"/>
    <row r="72" ht="15.6" x14ac:dyDescent="0.3"/>
    <row r="73" ht="15.6" x14ac:dyDescent="0.3"/>
    <row r="74" ht="15.6" x14ac:dyDescent="0.3"/>
    <row r="75" ht="15.6" x14ac:dyDescent="0.3"/>
    <row r="76" ht="15.6" x14ac:dyDescent="0.3"/>
    <row r="77" ht="15.6" x14ac:dyDescent="0.3"/>
    <row r="78" ht="15.6" x14ac:dyDescent="0.3"/>
    <row r="79" ht="15.6" x14ac:dyDescent="0.3"/>
    <row r="80" ht="15.6" x14ac:dyDescent="0.3"/>
    <row r="81" ht="15.6" x14ac:dyDescent="0.3"/>
    <row r="82" ht="15.6" x14ac:dyDescent="0.3"/>
    <row r="83" ht="15.6" x14ac:dyDescent="0.3"/>
    <row r="84" ht="15.6" x14ac:dyDescent="0.3"/>
    <row r="85" ht="15.6" x14ac:dyDescent="0.3"/>
    <row r="86" ht="15.6" x14ac:dyDescent="0.3"/>
    <row r="87" ht="15.6" x14ac:dyDescent="0.3"/>
    <row r="88" ht="15.6" x14ac:dyDescent="0.3"/>
    <row r="89" ht="15.6" x14ac:dyDescent="0.3"/>
    <row r="90" ht="15.6" x14ac:dyDescent="0.3"/>
    <row r="91" ht="15.6" x14ac:dyDescent="0.3"/>
    <row r="92" ht="15.6" x14ac:dyDescent="0.3"/>
    <row r="93" ht="15.6" x14ac:dyDescent="0.3"/>
    <row r="94" ht="15.6" x14ac:dyDescent="0.3"/>
    <row r="95" ht="15.6" x14ac:dyDescent="0.3"/>
    <row r="96" ht="15.6" x14ac:dyDescent="0.3"/>
    <row r="97" ht="15.6" x14ac:dyDescent="0.3"/>
    <row r="98" ht="15.6" x14ac:dyDescent="0.3"/>
    <row r="99" ht="15.6" x14ac:dyDescent="0.3"/>
    <row r="100" ht="15.6" x14ac:dyDescent="0.3"/>
    <row r="101" ht="15.6" x14ac:dyDescent="0.3"/>
    <row r="102" ht="15.6" x14ac:dyDescent="0.3"/>
    <row r="103" ht="15.6" x14ac:dyDescent="0.3"/>
    <row r="104" ht="15.6" x14ac:dyDescent="0.3"/>
    <row r="105" ht="15.6" x14ac:dyDescent="0.3"/>
    <row r="106" ht="15.6" x14ac:dyDescent="0.3"/>
    <row r="107" ht="15.6" x14ac:dyDescent="0.3"/>
    <row r="108" ht="15.6" x14ac:dyDescent="0.3"/>
    <row r="109" ht="15.6" x14ac:dyDescent="0.3"/>
    <row r="110" ht="15.6" x14ac:dyDescent="0.3"/>
    <row r="111" ht="15.6" x14ac:dyDescent="0.3"/>
    <row r="112" ht="15.6" x14ac:dyDescent="0.3"/>
    <row r="113" ht="15.6" x14ac:dyDescent="0.3"/>
    <row r="114" ht="15.6" x14ac:dyDescent="0.3"/>
    <row r="115" ht="15.6" x14ac:dyDescent="0.3"/>
    <row r="116" ht="15.6" x14ac:dyDescent="0.3"/>
    <row r="117" ht="15.6" x14ac:dyDescent="0.3"/>
    <row r="118" ht="15.6" x14ac:dyDescent="0.3"/>
    <row r="119" ht="15.6" x14ac:dyDescent="0.3"/>
    <row r="120" ht="15.6" x14ac:dyDescent="0.3"/>
    <row r="121" ht="15.6" x14ac:dyDescent="0.3"/>
    <row r="122" ht="15.6" x14ac:dyDescent="0.3"/>
    <row r="123" ht="15.6" x14ac:dyDescent="0.3"/>
    <row r="124" ht="15.6" x14ac:dyDescent="0.3"/>
    <row r="125" ht="15.6" x14ac:dyDescent="0.3"/>
    <row r="126" ht="15.6" x14ac:dyDescent="0.3"/>
    <row r="127" ht="15.6" x14ac:dyDescent="0.3"/>
    <row r="128" ht="15.6" x14ac:dyDescent="0.3"/>
    <row r="129" ht="15.6" x14ac:dyDescent="0.3"/>
    <row r="130" ht="15.6" x14ac:dyDescent="0.3"/>
    <row r="131" ht="15.6" x14ac:dyDescent="0.3"/>
    <row r="132" ht="15.6" x14ac:dyDescent="0.3"/>
    <row r="133" ht="15.6" x14ac:dyDescent="0.3"/>
    <row r="134" ht="15.6" x14ac:dyDescent="0.3"/>
    <row r="135" ht="15.6" x14ac:dyDescent="0.3"/>
    <row r="136" ht="15.6" x14ac:dyDescent="0.3"/>
    <row r="137" ht="15.6" x14ac:dyDescent="0.3"/>
    <row r="138" ht="15.6" x14ac:dyDescent="0.3"/>
    <row r="139" ht="15.6" x14ac:dyDescent="0.3"/>
    <row r="140" ht="15.6" x14ac:dyDescent="0.3"/>
    <row r="141" ht="15.6" x14ac:dyDescent="0.3"/>
    <row r="142" ht="15.6" x14ac:dyDescent="0.3"/>
    <row r="143" ht="15.6" x14ac:dyDescent="0.3"/>
    <row r="144" ht="15.6" x14ac:dyDescent="0.3"/>
    <row r="145" ht="15.6" x14ac:dyDescent="0.3"/>
    <row r="146" ht="15.6" x14ac:dyDescent="0.3"/>
    <row r="147" ht="15.6" x14ac:dyDescent="0.3"/>
    <row r="148" ht="15.6" x14ac:dyDescent="0.3"/>
    <row r="149" ht="15.6" x14ac:dyDescent="0.3"/>
    <row r="150" ht="15.6" x14ac:dyDescent="0.3"/>
    <row r="151" ht="15.6" x14ac:dyDescent="0.3"/>
    <row r="152" ht="15.6" x14ac:dyDescent="0.3"/>
    <row r="153" ht="15.6" x14ac:dyDescent="0.3"/>
    <row r="154" ht="15.6" x14ac:dyDescent="0.3"/>
    <row r="155" ht="15.6" x14ac:dyDescent="0.3"/>
    <row r="156" ht="15.6" x14ac:dyDescent="0.3"/>
    <row r="157" ht="15.6" x14ac:dyDescent="0.3"/>
    <row r="158" ht="15.6" x14ac:dyDescent="0.3"/>
    <row r="159" ht="15.6" x14ac:dyDescent="0.3"/>
    <row r="160" ht="15.6" x14ac:dyDescent="0.3"/>
    <row r="161" ht="15.6" x14ac:dyDescent="0.3"/>
  </sheetData>
  <sheetProtection algorithmName="SHA-512" hashValue="3rdlJ7k3hYPQGIvSFqVSFbfu1wgQxpZU4hZw9kASYQYPFKVJvSBg1NmQZuaqjtMD0iHoFJuk5WkwothMxKX9mQ==" saltValue="jBk09PsIAD25uUZ77r1L9A==" spinCount="100000" sheet="1" objects="1" scenarios="1"/>
  <mergeCells count="4">
    <mergeCell ref="B14:G14"/>
    <mergeCell ref="B25:G25"/>
    <mergeCell ref="B20:G20"/>
    <mergeCell ref="H1:AQ14"/>
  </mergeCells>
  <phoneticPr fontId="55" type="noConversion"/>
  <conditionalFormatting sqref="H1">
    <cfRule type="cellIs" dxfId="290" priority="2" operator="equal">
      <formula>"X"</formula>
    </cfRule>
  </conditionalFormatting>
  <conditionalFormatting sqref="H15 J15 L15 N15 P15 R15 T15 V15 X15 Z15 AB15 AD15">
    <cfRule type="cellIs" dxfId="289" priority="1" operator="equal">
      <formula>"X"</formula>
    </cfRule>
  </conditionalFormatting>
  <conditionalFormatting sqref="H25:AQ25">
    <cfRule type="cellIs" dxfId="288" priority="4" operator="equal">
      <formula>"X"</formula>
    </cfRule>
  </conditionalFormatting>
  <conditionalFormatting sqref="S20">
    <cfRule type="cellIs" dxfId="287" priority="11" operator="equal">
      <formula>"X"</formula>
    </cfRule>
  </conditionalFormatting>
  <conditionalFormatting sqref="AF16:AQ16 H16:AE19 H20 AF21:AQ21 H21:AE24">
    <cfRule type="cellIs" dxfId="286" priority="13" operator="equal">
      <formula>"X"</formula>
    </cfRule>
  </conditionalFormatting>
  <conditionalFormatting sqref="AF26:AQ26 H26:AE1048576 AF27:AP27">
    <cfRule type="cellIs" dxfId="285" priority="3" operator="equal">
      <formula>"X"</formula>
    </cfRule>
  </conditionalFormatting>
  <pageMargins left="0.7" right="0.7" top="0.75" bottom="0.75" header="0.3" footer="0.3"/>
  <pageSetup fitToHeight="0" orientation="landscape"/>
  <headerFooter>
    <oddFooter>&amp;L_x000D_&amp;1#&amp;"Aptos"&amp;10&amp;K000000 LCI - Public</oddFooter>
  </headerFooter>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F765-9DBD-478D-8F3E-4EE437C126B9}">
  <sheetPr>
    <tabColor rgb="FFE7E6E6"/>
  </sheetPr>
  <dimension ref="A1:R204"/>
  <sheetViews>
    <sheetView topLeftCell="D45" zoomScale="70" zoomScaleNormal="70" workbookViewId="0">
      <selection activeCell="E23" sqref="E23"/>
    </sheetView>
  </sheetViews>
  <sheetFormatPr defaultColWidth="9.21875" defaultRowHeight="13.8" x14ac:dyDescent="0.25"/>
  <cols>
    <col min="1" max="1" width="28" style="402" customWidth="1"/>
    <col min="2" max="2" width="36.21875" style="275" customWidth="1"/>
    <col min="3" max="3" width="41" style="275" customWidth="1"/>
    <col min="4" max="4" width="45" style="275" customWidth="1"/>
    <col min="5" max="5" width="51.77734375" style="275" customWidth="1"/>
    <col min="6" max="6" width="25" style="275" customWidth="1"/>
    <col min="7" max="7" width="17.77734375" style="275" customWidth="1"/>
    <col min="8" max="8" width="24.33203125" style="275" bestFit="1" customWidth="1"/>
    <col min="9" max="9" width="22.21875" style="275" bestFit="1" customWidth="1"/>
    <col min="10" max="12" width="17.77734375" style="275" customWidth="1"/>
    <col min="13" max="13" width="27.77734375" style="275" customWidth="1"/>
    <col min="14" max="14" width="31.77734375" style="275" customWidth="1"/>
    <col min="15" max="15" width="38.5546875" style="275" customWidth="1"/>
    <col min="16" max="16" width="27.77734375" style="275" customWidth="1"/>
    <col min="17" max="17" width="9.77734375" style="275" customWidth="1"/>
    <col min="18" max="37" width="27.77734375" style="275" customWidth="1"/>
    <col min="38" max="16384" width="9.21875" style="275"/>
  </cols>
  <sheetData>
    <row r="1" spans="1:15" s="248" customFormat="1" ht="51" customHeight="1" thickBot="1" x14ac:dyDescent="0.5">
      <c r="A1" s="245" t="s">
        <v>187</v>
      </c>
      <c r="B1" s="246"/>
      <c r="C1" s="246"/>
      <c r="D1" s="246"/>
      <c r="E1" s="246"/>
      <c r="F1" s="246"/>
      <c r="G1" s="246"/>
      <c r="H1" s="246"/>
      <c r="I1" s="246"/>
      <c r="J1" s="246"/>
      <c r="K1" s="246"/>
      <c r="L1" s="246"/>
      <c r="M1" s="246"/>
      <c r="N1" s="246"/>
      <c r="O1" s="247"/>
    </row>
    <row r="2" spans="1:15" s="252" customFormat="1" ht="15.75" customHeight="1" thickBot="1" x14ac:dyDescent="0.35">
      <c r="A2" s="249" t="s">
        <v>47</v>
      </c>
      <c r="B2" s="250"/>
      <c r="C2" s="250"/>
      <c r="D2" s="250"/>
      <c r="E2" s="250"/>
      <c r="F2" s="250"/>
      <c r="G2" s="250"/>
      <c r="H2" s="250"/>
      <c r="I2" s="250"/>
      <c r="J2" s="250"/>
      <c r="K2" s="250"/>
      <c r="L2" s="250"/>
      <c r="M2" s="250"/>
      <c r="N2" s="250"/>
      <c r="O2" s="251"/>
    </row>
    <row r="3" spans="1:15" s="252" customFormat="1" ht="15.75" customHeight="1" x14ac:dyDescent="0.3">
      <c r="A3" s="253" t="s">
        <v>117</v>
      </c>
      <c r="B3" s="254"/>
      <c r="C3" s="254"/>
      <c r="D3" s="254"/>
      <c r="E3" s="255"/>
      <c r="F3" s="255"/>
      <c r="G3" s="255"/>
      <c r="H3" s="255"/>
      <c r="I3" s="255"/>
      <c r="J3" s="254"/>
      <c r="K3" s="254"/>
      <c r="L3" s="254"/>
      <c r="M3" s="254"/>
      <c r="N3" s="255"/>
      <c r="O3" s="256"/>
    </row>
    <row r="4" spans="1:15" s="252" customFormat="1" ht="15.75" customHeight="1" x14ac:dyDescent="0.3">
      <c r="A4" s="253" t="s">
        <v>118</v>
      </c>
      <c r="B4" s="254"/>
      <c r="C4" s="254"/>
      <c r="D4" s="254"/>
      <c r="E4" s="255"/>
      <c r="F4" s="255"/>
      <c r="G4" s="255"/>
      <c r="H4" s="255"/>
      <c r="I4" s="255"/>
      <c r="J4" s="254"/>
      <c r="K4" s="254"/>
      <c r="L4" s="254"/>
      <c r="M4" s="254"/>
      <c r="N4" s="255"/>
      <c r="O4" s="256"/>
    </row>
    <row r="5" spans="1:15" s="201" customFormat="1" ht="15.6" x14ac:dyDescent="0.3">
      <c r="A5" s="253" t="s">
        <v>119</v>
      </c>
      <c r="B5" s="254"/>
      <c r="C5" s="254"/>
      <c r="D5" s="254"/>
      <c r="E5" s="255"/>
      <c r="F5" s="255"/>
      <c r="G5" s="255"/>
      <c r="H5" s="255"/>
      <c r="I5" s="255"/>
      <c r="J5" s="254"/>
      <c r="K5" s="254"/>
      <c r="L5" s="254"/>
      <c r="M5" s="254"/>
      <c r="N5" s="255"/>
      <c r="O5" s="257"/>
    </row>
    <row r="6" spans="1:15" s="252" customFormat="1" ht="15.75" customHeight="1" x14ac:dyDescent="0.3">
      <c r="A6" s="253" t="s">
        <v>120</v>
      </c>
      <c r="B6" s="254"/>
      <c r="C6" s="254"/>
      <c r="D6" s="254"/>
      <c r="E6" s="255"/>
      <c r="F6" s="255"/>
      <c r="G6" s="255"/>
      <c r="H6" s="255"/>
      <c r="I6" s="255"/>
      <c r="J6" s="254"/>
      <c r="K6" s="254"/>
      <c r="L6" s="254"/>
      <c r="M6" s="254"/>
      <c r="N6" s="255"/>
      <c r="O6" s="256"/>
    </row>
    <row r="7" spans="1:15" s="252" customFormat="1" ht="15.75" customHeight="1" x14ac:dyDescent="0.3">
      <c r="A7" s="253" t="s">
        <v>121</v>
      </c>
      <c r="B7" s="254"/>
      <c r="C7" s="254"/>
      <c r="D7" s="254"/>
      <c r="E7" s="255"/>
      <c r="F7" s="255"/>
      <c r="G7" s="255"/>
      <c r="H7" s="255"/>
      <c r="I7" s="255"/>
      <c r="J7" s="254"/>
      <c r="K7" s="254"/>
      <c r="L7" s="254"/>
      <c r="M7" s="254"/>
      <c r="N7" s="255"/>
      <c r="O7" s="256"/>
    </row>
    <row r="8" spans="1:15" s="252" customFormat="1" ht="15.75" customHeight="1" x14ac:dyDescent="0.3">
      <c r="A8" s="258" t="s">
        <v>122</v>
      </c>
      <c r="B8" s="254"/>
      <c r="C8" s="254"/>
      <c r="D8" s="254"/>
      <c r="E8" s="255"/>
      <c r="F8" s="255"/>
      <c r="G8" s="255"/>
      <c r="H8" s="255"/>
      <c r="I8" s="255"/>
      <c r="J8" s="254"/>
      <c r="K8" s="254"/>
      <c r="L8" s="254"/>
      <c r="M8" s="254"/>
      <c r="N8" s="255"/>
      <c r="O8" s="256"/>
    </row>
    <row r="9" spans="1:15" s="252" customFormat="1" ht="15.75" customHeight="1" x14ac:dyDescent="0.3">
      <c r="A9" s="259" t="s">
        <v>123</v>
      </c>
      <c r="B9" s="254"/>
      <c r="C9" s="254"/>
      <c r="D9" s="254"/>
      <c r="E9" s="255"/>
      <c r="F9" s="255"/>
      <c r="G9" s="255"/>
      <c r="H9" s="255"/>
      <c r="I9" s="255"/>
      <c r="J9" s="254"/>
      <c r="K9" s="254"/>
      <c r="L9" s="254"/>
      <c r="M9" s="254"/>
      <c r="N9" s="255"/>
      <c r="O9" s="256"/>
    </row>
    <row r="10" spans="1:15" s="252" customFormat="1" ht="15.75" customHeight="1" x14ac:dyDescent="0.3">
      <c r="A10" s="253" t="s">
        <v>124</v>
      </c>
      <c r="B10" s="254"/>
      <c r="C10" s="254"/>
      <c r="D10" s="254"/>
      <c r="E10" s="255"/>
      <c r="F10" s="255"/>
      <c r="G10" s="255"/>
      <c r="H10" s="255"/>
      <c r="I10" s="255"/>
      <c r="J10" s="254"/>
      <c r="K10" s="254"/>
      <c r="L10" s="254"/>
      <c r="M10" s="254"/>
      <c r="N10" s="255"/>
      <c r="O10" s="256"/>
    </row>
    <row r="11" spans="1:15" s="252" customFormat="1" ht="15.75" customHeight="1" x14ac:dyDescent="0.3">
      <c r="A11" s="253" t="s">
        <v>125</v>
      </c>
      <c r="B11" s="254"/>
      <c r="C11" s="254"/>
      <c r="D11" s="254"/>
      <c r="E11" s="255"/>
      <c r="F11" s="255"/>
      <c r="G11" s="255"/>
      <c r="H11" s="255"/>
      <c r="I11" s="255"/>
      <c r="J11" s="254"/>
      <c r="K11" s="254"/>
      <c r="L11" s="254"/>
      <c r="M11" s="254"/>
      <c r="N11" s="255"/>
      <c r="O11" s="256"/>
    </row>
    <row r="12" spans="1:15" s="252" customFormat="1" ht="15.75" customHeight="1" x14ac:dyDescent="0.3">
      <c r="A12" s="260" t="s">
        <v>126</v>
      </c>
      <c r="B12" s="261"/>
      <c r="C12" s="261"/>
      <c r="D12" s="261"/>
      <c r="E12" s="255"/>
      <c r="F12" s="255"/>
      <c r="G12" s="262"/>
      <c r="H12" s="263"/>
      <c r="I12" s="263"/>
      <c r="J12" s="263"/>
      <c r="K12" s="264"/>
      <c r="L12" s="264"/>
      <c r="M12" s="264"/>
      <c r="N12" s="255"/>
      <c r="O12" s="256"/>
    </row>
    <row r="13" spans="1:15" s="252" customFormat="1" ht="15.75" customHeight="1" x14ac:dyDescent="0.3">
      <c r="A13" s="260" t="s">
        <v>127</v>
      </c>
      <c r="B13" s="261"/>
      <c r="C13" s="261"/>
      <c r="D13" s="261"/>
      <c r="E13" s="255"/>
      <c r="F13" s="255"/>
      <c r="G13" s="262"/>
      <c r="H13" s="263"/>
      <c r="I13" s="263"/>
      <c r="J13" s="263"/>
      <c r="K13" s="264"/>
      <c r="L13" s="264"/>
      <c r="M13" s="264"/>
      <c r="N13" s="255"/>
      <c r="O13" s="256"/>
    </row>
    <row r="14" spans="1:15" s="252" customFormat="1" ht="15.75" customHeight="1" thickBot="1" x14ac:dyDescent="0.35">
      <c r="A14" s="265" t="s">
        <v>188</v>
      </c>
      <c r="B14" s="266"/>
      <c r="C14" s="266"/>
      <c r="D14" s="266"/>
      <c r="E14" s="267"/>
      <c r="F14" s="267"/>
      <c r="G14" s="268"/>
      <c r="H14" s="269"/>
      <c r="I14" s="269"/>
      <c r="J14" s="269"/>
      <c r="K14" s="270"/>
      <c r="L14" s="270"/>
      <c r="M14" s="270"/>
      <c r="N14" s="267"/>
      <c r="O14" s="271"/>
    </row>
    <row r="15" spans="1:15" s="275" customFormat="1" ht="18" x14ac:dyDescent="0.3">
      <c r="A15" s="272" t="s">
        <v>55</v>
      </c>
      <c r="B15" s="273"/>
      <c r="C15" s="273"/>
      <c r="D15" s="273"/>
      <c r="E15" s="273"/>
      <c r="F15" s="273"/>
      <c r="G15" s="273"/>
      <c r="H15" s="273"/>
      <c r="I15" s="273"/>
      <c r="J15" s="273"/>
      <c r="K15" s="273"/>
      <c r="L15" s="273"/>
      <c r="M15" s="273"/>
      <c r="N15" s="273"/>
      <c r="O15" s="274"/>
    </row>
    <row r="16" spans="1:15" s="252" customFormat="1" ht="15.75" customHeight="1" thickBot="1" x14ac:dyDescent="0.35">
      <c r="A16" s="276" t="s">
        <v>129</v>
      </c>
      <c r="B16" s="277"/>
      <c r="C16" s="277"/>
      <c r="D16" s="277"/>
      <c r="E16" s="277"/>
      <c r="F16" s="277"/>
      <c r="G16" s="277"/>
      <c r="H16" s="277"/>
      <c r="I16" s="277"/>
      <c r="J16" s="277"/>
      <c r="K16" s="277"/>
      <c r="L16" s="277"/>
      <c r="M16" s="277"/>
      <c r="N16" s="277"/>
      <c r="O16" s="278"/>
    </row>
    <row r="17" spans="1:16" s="252" customFormat="1" ht="15.75" customHeight="1" x14ac:dyDescent="0.3">
      <c r="A17" s="279" t="s">
        <v>56</v>
      </c>
      <c r="B17" s="280" t="str">
        <f>'4. Example FBH Workplan'!B11</f>
        <v>Dreaming for Homes</v>
      </c>
      <c r="C17" s="280"/>
      <c r="D17" s="280"/>
      <c r="E17" s="281"/>
      <c r="F17" s="281"/>
      <c r="G17" s="281"/>
      <c r="H17" s="281"/>
      <c r="I17" s="281"/>
      <c r="J17" s="281"/>
      <c r="K17" s="281"/>
      <c r="L17" s="281"/>
      <c r="M17" s="281"/>
      <c r="N17" s="281"/>
      <c r="O17" s="282"/>
    </row>
    <row r="18" spans="1:16" s="252" customFormat="1" ht="15.75" customHeight="1" x14ac:dyDescent="0.3">
      <c r="A18" s="283" t="s">
        <v>57</v>
      </c>
      <c r="B18" s="280" t="str">
        <f>'4. Example FBH Workplan'!B12</f>
        <v>Dreaming for More Factory-Built Housing </v>
      </c>
      <c r="C18" s="284"/>
      <c r="D18" s="284"/>
      <c r="E18" s="285"/>
      <c r="F18" s="285"/>
      <c r="G18" s="285"/>
      <c r="H18" s="285"/>
      <c r="I18" s="285"/>
      <c r="J18" s="285"/>
      <c r="K18" s="285"/>
      <c r="L18" s="285"/>
      <c r="M18" s="285"/>
      <c r="N18" s="285"/>
      <c r="O18" s="286"/>
    </row>
    <row r="19" spans="1:16" s="252" customFormat="1" ht="15.75" customHeight="1" x14ac:dyDescent="0.3">
      <c r="A19" s="287" t="s">
        <v>58</v>
      </c>
      <c r="B19" s="288" t="str">
        <f>'4. Example FBH Workplan'!B13</f>
        <v>City of Dreams</v>
      </c>
      <c r="C19" s="289"/>
      <c r="D19" s="289"/>
      <c r="E19" s="290"/>
      <c r="F19" s="290"/>
      <c r="G19" s="290"/>
      <c r="H19" s="290"/>
      <c r="I19" s="290"/>
      <c r="J19" s="290"/>
      <c r="K19" s="290"/>
      <c r="L19" s="290"/>
      <c r="M19" s="290"/>
      <c r="N19" s="290"/>
      <c r="O19" s="291"/>
    </row>
    <row r="20" spans="1:16" s="252" customFormat="1" ht="15.75" customHeight="1" x14ac:dyDescent="0.3">
      <c r="A20" s="292" t="s">
        <v>130</v>
      </c>
      <c r="B20" s="293"/>
      <c r="C20" s="293"/>
      <c r="D20" s="293"/>
      <c r="G20" s="294"/>
      <c r="H20" s="295"/>
      <c r="I20" s="295"/>
      <c r="J20" s="295"/>
      <c r="K20" s="296"/>
      <c r="L20" s="296"/>
      <c r="M20" s="296"/>
    </row>
    <row r="21" spans="1:16" s="275" customFormat="1" ht="18" x14ac:dyDescent="0.35">
      <c r="A21" s="297" t="s">
        <v>131</v>
      </c>
      <c r="B21" s="298" t="s">
        <v>229</v>
      </c>
      <c r="C21" s="299" t="s">
        <v>230</v>
      </c>
      <c r="D21" s="300" t="s">
        <v>132</v>
      </c>
      <c r="E21" s="301"/>
      <c r="F21" s="301"/>
      <c r="G21" s="302"/>
      <c r="H21" s="296"/>
      <c r="I21" s="303"/>
      <c r="J21" s="296"/>
      <c r="K21" s="304"/>
    </row>
    <row r="22" spans="1:16" s="275" customFormat="1" ht="15.75" customHeight="1" x14ac:dyDescent="0.3">
      <c r="A22" s="305" t="s">
        <v>136</v>
      </c>
      <c r="B22" s="306">
        <f>I51</f>
        <v>112750</v>
      </c>
      <c r="C22" s="307">
        <f>I53</f>
        <v>10000</v>
      </c>
      <c r="D22" s="308">
        <f>SUM(B22,C22)</f>
        <v>122750</v>
      </c>
      <c r="E22" s="309"/>
      <c r="F22" s="309"/>
      <c r="G22" s="310"/>
      <c r="H22" s="311"/>
      <c r="I22" s="312"/>
      <c r="J22" s="313"/>
      <c r="K22" s="304"/>
    </row>
    <row r="23" spans="1:16" s="275" customFormat="1" ht="37.950000000000003" customHeight="1" x14ac:dyDescent="0.3">
      <c r="A23" s="314" t="s">
        <v>133</v>
      </c>
      <c r="B23" s="315" t="s">
        <v>134</v>
      </c>
      <c r="C23" s="316" t="s">
        <v>135</v>
      </c>
      <c r="D23" s="317" t="s">
        <v>231</v>
      </c>
      <c r="E23" s="309"/>
      <c r="F23" s="309"/>
      <c r="G23" s="318"/>
      <c r="H23" s="311"/>
      <c r="I23" s="312"/>
      <c r="J23" s="201"/>
      <c r="K23" s="201"/>
      <c r="L23" s="201"/>
    </row>
    <row r="24" spans="1:16" s="275" customFormat="1" ht="30.6" customHeight="1" x14ac:dyDescent="0.3">
      <c r="A24" s="319" t="s">
        <v>232</v>
      </c>
      <c r="B24" s="177">
        <f>B22/$I$54</f>
        <v>0.91853360488798375</v>
      </c>
      <c r="C24" s="178">
        <f>C22/$I$54</f>
        <v>8.1466395112016296E-2</v>
      </c>
      <c r="D24" s="320">
        <f>SUM(B24,C24)</f>
        <v>1</v>
      </c>
      <c r="G24" s="321"/>
      <c r="J24" s="322"/>
    </row>
    <row r="25" spans="1:16" s="275" customFormat="1" ht="30.6" customHeight="1" x14ac:dyDescent="0.3">
      <c r="G25" s="321"/>
      <c r="J25" s="322"/>
    </row>
    <row r="26" spans="1:16" s="323" customFormat="1" ht="19.95" customHeight="1" x14ac:dyDescent="0.35">
      <c r="A26" s="275"/>
      <c r="B26" s="275"/>
      <c r="C26" s="275"/>
      <c r="D26" s="275"/>
      <c r="M26" s="322"/>
    </row>
    <row r="27" spans="1:16" s="332" customFormat="1" ht="90.6" thickBot="1" x14ac:dyDescent="0.35">
      <c r="A27" s="324" t="s">
        <v>137</v>
      </c>
      <c r="B27" s="325" t="s">
        <v>138</v>
      </c>
      <c r="C27" s="326" t="s">
        <v>139</v>
      </c>
      <c r="D27" s="326" t="s">
        <v>140</v>
      </c>
      <c r="E27" s="326" t="s">
        <v>141</v>
      </c>
      <c r="F27" s="327" t="s">
        <v>142</v>
      </c>
      <c r="G27" s="325" t="s">
        <v>143</v>
      </c>
      <c r="H27" s="328" t="s">
        <v>144</v>
      </c>
      <c r="I27" s="329" t="s">
        <v>132</v>
      </c>
      <c r="J27" s="328" t="s">
        <v>145</v>
      </c>
      <c r="K27" s="328" t="s">
        <v>146</v>
      </c>
      <c r="L27" s="328" t="s">
        <v>224</v>
      </c>
      <c r="M27" s="328" t="s">
        <v>147</v>
      </c>
      <c r="N27" s="326" t="s">
        <v>225</v>
      </c>
      <c r="O27" s="330"/>
      <c r="P27" s="331"/>
    </row>
    <row r="28" spans="1:16" s="346" customFormat="1" ht="15" customHeight="1" thickTop="1" x14ac:dyDescent="0.3">
      <c r="A28" s="333">
        <v>1</v>
      </c>
      <c r="B28" s="334" t="s">
        <v>105</v>
      </c>
      <c r="C28" s="335" t="s">
        <v>189</v>
      </c>
      <c r="D28" s="336" t="s">
        <v>217</v>
      </c>
      <c r="E28" s="337">
        <v>300</v>
      </c>
      <c r="F28" s="336">
        <v>5</v>
      </c>
      <c r="G28" s="338" t="s">
        <v>216</v>
      </c>
      <c r="H28" s="339">
        <f>ROUND(ExampleCRCBudget[[#This Row],[Cost per unit (Examples: Hourly rates, fees, etc.)]]*ExampleCRCBudget[[#This Row],[Number of Units (Example: Hours worked, fee cost, number of meetings, etc.)]],2)</f>
        <v>1500</v>
      </c>
      <c r="I28" s="340">
        <f>(ExampleCRCBudget[[#This Row],[Total Project Cost]]-ExampleCRCBudget[[#This Row],[Other Committed Funds]])</f>
        <v>1500</v>
      </c>
      <c r="J28" s="341">
        <f>SUM(ExampleCRCBudget[[#This Row],[Funding Source 1]]:ExampleCRCBudget[[#This Row],[Funding Source 2]])</f>
        <v>0</v>
      </c>
      <c r="K28" s="342">
        <v>0</v>
      </c>
      <c r="L28" s="342">
        <v>0</v>
      </c>
      <c r="M28" s="343">
        <f>ExampleCRCBudget[[#This Row],[Total Project Cost]]-(ExampleCRCBudget[[#This Row],[Total FBH Funds Requested]]+ExampleCRCBudget[[#This Row],[Other Committed Funds]])</f>
        <v>0</v>
      </c>
      <c r="N28" s="344" t="b">
        <f>ExampleCRCBudget[[#This Row],[Total Project Cost]]=SUM(ExampleCRCBudget[[#This Row],[Total FBH Funds Requested]:[Other Committed Funds]])</f>
        <v>1</v>
      </c>
      <c r="O28" s="345"/>
    </row>
    <row r="29" spans="1:16" s="346" customFormat="1" ht="15.6" x14ac:dyDescent="0.3">
      <c r="A29" s="333">
        <v>1</v>
      </c>
      <c r="B29" s="347" t="s">
        <v>105</v>
      </c>
      <c r="C29" s="335" t="s">
        <v>190</v>
      </c>
      <c r="D29" s="348" t="s">
        <v>218</v>
      </c>
      <c r="E29" s="337">
        <v>150</v>
      </c>
      <c r="F29" s="348">
        <v>10</v>
      </c>
      <c r="G29" s="349" t="s">
        <v>191</v>
      </c>
      <c r="H29" s="339">
        <f>ROUND(ExampleCRCBudget[[#This Row],[Cost per unit (Examples: Hourly rates, fees, etc.)]]*ExampleCRCBudget[[#This Row],[Number of Units (Example: Hours worked, fee cost, number of meetings, etc.)]],2)</f>
        <v>1500</v>
      </c>
      <c r="I29" s="340">
        <f>(ExampleCRCBudget[[#This Row],[Total Project Cost]]-ExampleCRCBudget[[#This Row],[Other Committed Funds]])</f>
        <v>1500</v>
      </c>
      <c r="J29" s="341">
        <f>SUM(ExampleCRCBudget[[#This Row],[Funding Source 1]]:ExampleCRCBudget[[#This Row],[Funding Source 2]])</f>
        <v>0</v>
      </c>
      <c r="K29" s="342">
        <v>0</v>
      </c>
      <c r="L29" s="342">
        <v>0</v>
      </c>
      <c r="M29" s="343">
        <f>ExampleCRCBudget[[#This Row],[Total Project Cost]]-(ExampleCRCBudget[[#This Row],[Total FBH Funds Requested]]+ExampleCRCBudget[[#This Row],[Other Committed Funds]])</f>
        <v>0</v>
      </c>
      <c r="N29" s="344" t="b">
        <f>ExampleCRCBudget[[#This Row],[Total Project Cost]]=SUM(ExampleCRCBudget[[#This Row],[Total FBH Funds Requested]:[Other Committed Funds]])</f>
        <v>1</v>
      </c>
      <c r="O29" s="345"/>
    </row>
    <row r="30" spans="1:16" s="346" customFormat="1" ht="15.6" x14ac:dyDescent="0.3">
      <c r="A30" s="333">
        <v>1</v>
      </c>
      <c r="B30" s="347" t="s">
        <v>192</v>
      </c>
      <c r="C30" s="335" t="s">
        <v>193</v>
      </c>
      <c r="D30" s="350" t="s">
        <v>194</v>
      </c>
      <c r="E30" s="337">
        <v>85</v>
      </c>
      <c r="F30" s="348">
        <v>150</v>
      </c>
      <c r="G30" s="349" t="s">
        <v>191</v>
      </c>
      <c r="H30" s="339">
        <f>ROUND(ExampleCRCBudget[[#This Row],[Cost per unit (Examples: Hourly rates, fees, etc.)]]*ExampleCRCBudget[[#This Row],[Number of Units (Example: Hours worked, fee cost, number of meetings, etc.)]],2)</f>
        <v>12750</v>
      </c>
      <c r="I30" s="340">
        <f>(ExampleCRCBudget[[#This Row],[Total Project Cost]]-ExampleCRCBudget[[#This Row],[Other Committed Funds]])</f>
        <v>12750</v>
      </c>
      <c r="J30" s="341">
        <f>SUM(ExampleCRCBudget[[#This Row],[Funding Source 1]]:ExampleCRCBudget[[#This Row],[Funding Source 2]])</f>
        <v>0</v>
      </c>
      <c r="K30" s="342">
        <v>0</v>
      </c>
      <c r="L30" s="342">
        <v>0</v>
      </c>
      <c r="M30" s="343">
        <f>ExampleCRCBudget[[#This Row],[Total Project Cost]]-(ExampleCRCBudget[[#This Row],[Total FBH Funds Requested]]+ExampleCRCBudget[[#This Row],[Other Committed Funds]])</f>
        <v>0</v>
      </c>
      <c r="N30" s="344" t="b">
        <f>ExampleCRCBudget[[#This Row],[Total Project Cost]]=SUM(ExampleCRCBudget[[#This Row],[Total FBH Funds Requested]:[Other Committed Funds]])</f>
        <v>1</v>
      </c>
    </row>
    <row r="31" spans="1:16" s="346" customFormat="1" ht="15.6" x14ac:dyDescent="0.3">
      <c r="A31" s="333">
        <v>1</v>
      </c>
      <c r="B31" s="347" t="s">
        <v>192</v>
      </c>
      <c r="C31" s="335" t="s">
        <v>193</v>
      </c>
      <c r="D31" s="350" t="s">
        <v>195</v>
      </c>
      <c r="E31" s="337">
        <v>120</v>
      </c>
      <c r="F31" s="348">
        <v>150</v>
      </c>
      <c r="G31" s="349" t="s">
        <v>191</v>
      </c>
      <c r="H31" s="339">
        <f>ROUND(ExampleCRCBudget[[#This Row],[Cost per unit (Examples: Hourly rates, fees, etc.)]]*ExampleCRCBudget[[#This Row],[Number of Units (Example: Hours worked, fee cost, number of meetings, etc.)]],2)</f>
        <v>18000</v>
      </c>
      <c r="I31" s="340">
        <f>(ExampleCRCBudget[[#This Row],[Total Project Cost]]-ExampleCRCBudget[[#This Row],[Other Committed Funds]])</f>
        <v>18000</v>
      </c>
      <c r="J31" s="341">
        <f>SUM(ExampleCRCBudget[[#This Row],[Funding Source 1]]:ExampleCRCBudget[[#This Row],[Funding Source 2]])</f>
        <v>0</v>
      </c>
      <c r="K31" s="342">
        <v>0</v>
      </c>
      <c r="L31" s="342">
        <v>0</v>
      </c>
      <c r="M31" s="343">
        <f>ExampleCRCBudget[[#This Row],[Total Project Cost]]-(ExampleCRCBudget[[#This Row],[Total FBH Funds Requested]]+ExampleCRCBudget[[#This Row],[Other Committed Funds]])</f>
        <v>0</v>
      </c>
      <c r="N31" s="344" t="b">
        <f>ExampleCRCBudget[[#This Row],[Total Project Cost]]=SUM(ExampleCRCBudget[[#This Row],[Total FBH Funds Requested]:[Other Committed Funds]])</f>
        <v>1</v>
      </c>
    </row>
    <row r="32" spans="1:16" s="346" customFormat="1" ht="15.6" x14ac:dyDescent="0.3">
      <c r="A32" s="333">
        <v>2</v>
      </c>
      <c r="B32" s="347" t="s">
        <v>105</v>
      </c>
      <c r="C32" s="335" t="s">
        <v>189</v>
      </c>
      <c r="D32" s="350" t="s">
        <v>196</v>
      </c>
      <c r="E32" s="351">
        <v>300</v>
      </c>
      <c r="F32" s="348">
        <v>12</v>
      </c>
      <c r="G32" s="349" t="s">
        <v>197</v>
      </c>
      <c r="H32" s="339">
        <f>ROUND(ExampleCRCBudget[[#This Row],[Cost per unit (Examples: Hourly rates, fees, etc.)]]*ExampleCRCBudget[[#This Row],[Number of Units (Example: Hours worked, fee cost, number of meetings, etc.)]],2)</f>
        <v>3600</v>
      </c>
      <c r="I32" s="340">
        <f>(ExampleCRCBudget[[#This Row],[Total Project Cost]]-ExampleCRCBudget[[#This Row],[Other Committed Funds]])</f>
        <v>3600</v>
      </c>
      <c r="J32" s="341">
        <f>SUM(ExampleCRCBudget[[#This Row],[Funding Source 1]]:ExampleCRCBudget[[#This Row],[Funding Source 2]])</f>
        <v>0</v>
      </c>
      <c r="K32" s="342">
        <v>0</v>
      </c>
      <c r="L32" s="342">
        <v>0</v>
      </c>
      <c r="M32" s="343">
        <f>ExampleCRCBudget[[#This Row],[Total Project Cost]]-(ExampleCRCBudget[[#This Row],[Total FBH Funds Requested]]+ExampleCRCBudget[[#This Row],[Other Committed Funds]])</f>
        <v>0</v>
      </c>
      <c r="N32" s="344" t="b">
        <f>ExampleCRCBudget[[#This Row],[Total Project Cost]]=SUM(ExampleCRCBudget[[#This Row],[Total FBH Funds Requested]:[Other Committed Funds]])</f>
        <v>1</v>
      </c>
    </row>
    <row r="33" spans="1:18" s="346" customFormat="1" ht="15.6" x14ac:dyDescent="0.3">
      <c r="A33" s="352">
        <v>2</v>
      </c>
      <c r="B33" s="347" t="s">
        <v>105</v>
      </c>
      <c r="C33" s="353" t="s">
        <v>198</v>
      </c>
      <c r="D33" s="354" t="s">
        <v>199</v>
      </c>
      <c r="E33" s="355">
        <v>400</v>
      </c>
      <c r="F33" s="356">
        <v>12</v>
      </c>
      <c r="G33" s="357" t="s">
        <v>197</v>
      </c>
      <c r="H33" s="339">
        <f>ROUND(ExampleCRCBudget[[#This Row],[Cost per unit (Examples: Hourly rates, fees, etc.)]]*ExampleCRCBudget[[#This Row],[Number of Units (Example: Hours worked, fee cost, number of meetings, etc.)]],2)</f>
        <v>4800</v>
      </c>
      <c r="I33" s="340">
        <f>(ExampleCRCBudget[[#This Row],[Total Project Cost]]-ExampleCRCBudget[[#This Row],[Other Committed Funds]])</f>
        <v>4800</v>
      </c>
      <c r="J33" s="341">
        <f>SUM(ExampleCRCBudget[[#This Row],[Funding Source 1]]:ExampleCRCBudget[[#This Row],[Funding Source 2]])</f>
        <v>0</v>
      </c>
      <c r="K33" s="342">
        <v>0</v>
      </c>
      <c r="L33" s="342">
        <v>0</v>
      </c>
      <c r="M33" s="358">
        <f>ExampleCRCBudget[[#This Row],[Total Project Cost]]-(ExampleCRCBudget[[#This Row],[Total FBH Funds Requested]]+ExampleCRCBudget[[#This Row],[Other Committed Funds]])</f>
        <v>0</v>
      </c>
      <c r="N33" s="359" t="b">
        <f>ExampleCRCBudget[[#This Row],[Total Project Cost]]=SUM(ExampleCRCBudget[[#This Row],[Total FBH Funds Requested]:[Other Committed Funds]])</f>
        <v>1</v>
      </c>
    </row>
    <row r="34" spans="1:18" s="346" customFormat="1" ht="15.6" x14ac:dyDescent="0.3">
      <c r="A34" s="333">
        <v>2</v>
      </c>
      <c r="B34" s="347" t="s">
        <v>192</v>
      </c>
      <c r="C34" s="335" t="s">
        <v>193</v>
      </c>
      <c r="D34" s="350" t="s">
        <v>194</v>
      </c>
      <c r="E34" s="360">
        <v>85</v>
      </c>
      <c r="F34" s="348">
        <v>120</v>
      </c>
      <c r="G34" s="349" t="s">
        <v>191</v>
      </c>
      <c r="H34" s="339">
        <f>ROUND(ExampleCRCBudget[[#This Row],[Cost per unit (Examples: Hourly rates, fees, etc.)]]*ExampleCRCBudget[[#This Row],[Number of Units (Example: Hours worked, fee cost, number of meetings, etc.)]],2)</f>
        <v>10200</v>
      </c>
      <c r="I34" s="340">
        <f>(ExampleCRCBudget[[#This Row],[Total Project Cost]]-ExampleCRCBudget[[#This Row],[Other Committed Funds]])</f>
        <v>10200</v>
      </c>
      <c r="J34" s="341">
        <f>SUM(ExampleCRCBudget[[#This Row],[Funding Source 1]]:ExampleCRCBudget[[#This Row],[Funding Source 2]])</f>
        <v>0</v>
      </c>
      <c r="K34" s="342">
        <v>0</v>
      </c>
      <c r="L34" s="342">
        <v>0</v>
      </c>
      <c r="M34" s="343">
        <f>ExampleCRCBudget[[#This Row],[Total Project Cost]]-(ExampleCRCBudget[[#This Row],[Total FBH Funds Requested]]+ExampleCRCBudget[[#This Row],[Other Committed Funds]])</f>
        <v>0</v>
      </c>
      <c r="N34" s="344" t="b">
        <f>ExampleCRCBudget[[#This Row],[Total Project Cost]]=SUM(ExampleCRCBudget[[#This Row],[Total FBH Funds Requested]:[Other Committed Funds]])</f>
        <v>1</v>
      </c>
    </row>
    <row r="35" spans="1:18" s="346" customFormat="1" ht="15.6" x14ac:dyDescent="0.3">
      <c r="A35" s="333">
        <v>2</v>
      </c>
      <c r="B35" s="347" t="s">
        <v>192</v>
      </c>
      <c r="C35" s="335" t="s">
        <v>193</v>
      </c>
      <c r="D35" s="350" t="s">
        <v>195</v>
      </c>
      <c r="E35" s="337">
        <v>120</v>
      </c>
      <c r="F35" s="348">
        <v>120</v>
      </c>
      <c r="G35" s="349" t="s">
        <v>191</v>
      </c>
      <c r="H35" s="339">
        <f>ROUND(ExampleCRCBudget[[#This Row],[Cost per unit (Examples: Hourly rates, fees, etc.)]]*ExampleCRCBudget[[#This Row],[Number of Units (Example: Hours worked, fee cost, number of meetings, etc.)]],2)</f>
        <v>14400</v>
      </c>
      <c r="I35" s="340">
        <f>(ExampleCRCBudget[[#This Row],[Total Project Cost]]-ExampleCRCBudget[[#This Row],[Other Committed Funds]])</f>
        <v>14400</v>
      </c>
      <c r="J35" s="341">
        <f>SUM(ExampleCRCBudget[[#This Row],[Funding Source 1]]:ExampleCRCBudget[[#This Row],[Funding Source 2]])</f>
        <v>0</v>
      </c>
      <c r="K35" s="342">
        <v>0</v>
      </c>
      <c r="L35" s="342">
        <v>0</v>
      </c>
      <c r="M35" s="343">
        <f>ExampleCRCBudget[[#This Row],[Total Project Cost]]-(ExampleCRCBudget[[#This Row],[Total FBH Funds Requested]]+ExampleCRCBudget[[#This Row],[Other Committed Funds]])</f>
        <v>0</v>
      </c>
      <c r="N35" s="344" t="b">
        <f>ExampleCRCBudget[[#This Row],[Total Project Cost]]=SUM(ExampleCRCBudget[[#This Row],[Total FBH Funds Requested]:[Other Committed Funds]])</f>
        <v>1</v>
      </c>
    </row>
    <row r="36" spans="1:18" s="346" customFormat="1" ht="15.6" x14ac:dyDescent="0.3">
      <c r="A36" s="333">
        <v>3</v>
      </c>
      <c r="B36" s="347" t="s">
        <v>192</v>
      </c>
      <c r="C36" s="335" t="s">
        <v>193</v>
      </c>
      <c r="D36" s="348" t="s">
        <v>200</v>
      </c>
      <c r="E36" s="337">
        <v>150</v>
      </c>
      <c r="F36" s="348">
        <v>240</v>
      </c>
      <c r="G36" s="349" t="s">
        <v>191</v>
      </c>
      <c r="H36" s="339">
        <f>ROUND(ExampleCRCBudget[[#This Row],[Cost per unit (Examples: Hourly rates, fees, etc.)]]*ExampleCRCBudget[[#This Row],[Number of Units (Example: Hours worked, fee cost, number of meetings, etc.)]],2)</f>
        <v>36000</v>
      </c>
      <c r="I36" s="340">
        <f>(ExampleCRCBudget[[#This Row],[Total Project Cost]]-ExampleCRCBudget[[#This Row],[Other Committed Funds]])</f>
        <v>36000</v>
      </c>
      <c r="J36" s="341">
        <f>SUM(ExampleCRCBudget[[#This Row],[Funding Source 1]]:ExampleCRCBudget[[#This Row],[Funding Source 2]])</f>
        <v>0</v>
      </c>
      <c r="K36" s="342">
        <v>0</v>
      </c>
      <c r="L36" s="342">
        <v>0</v>
      </c>
      <c r="M36" s="343">
        <f>ExampleCRCBudget[[#This Row],[Total Project Cost]]-(ExampleCRCBudget[[#This Row],[Total FBH Funds Requested]]+ExampleCRCBudget[[#This Row],[Other Committed Funds]])</f>
        <v>0</v>
      </c>
      <c r="N36" s="344" t="b">
        <f>ExampleCRCBudget[[#This Row],[Total Project Cost]]=SUM(ExampleCRCBudget[[#This Row],[Total FBH Funds Requested]:[Other Committed Funds]])</f>
        <v>1</v>
      </c>
    </row>
    <row r="37" spans="1:18" s="346" customFormat="1" ht="15.6" x14ac:dyDescent="0.3">
      <c r="A37" s="352">
        <v>3</v>
      </c>
      <c r="B37" s="352"/>
      <c r="C37" s="361" t="s">
        <v>219</v>
      </c>
      <c r="D37" s="362" t="s">
        <v>220</v>
      </c>
      <c r="E37" s="363">
        <v>10000</v>
      </c>
      <c r="F37" s="364">
        <v>1</v>
      </c>
      <c r="G37" s="364"/>
      <c r="H37" s="339">
        <f>ROUND(ExampleCRCBudget[[#This Row],[Cost per unit (Examples: Hourly rates, fees, etc.)]]*ExampleCRCBudget[[#This Row],[Number of Units (Example: Hours worked, fee cost, number of meetings, etc.)]],2)</f>
        <v>10000</v>
      </c>
      <c r="I37" s="340">
        <f>(ExampleCRCBudget[[#This Row],[Total Project Cost]]-ExampleCRCBudget[[#This Row],[Other Committed Funds]])</f>
        <v>10000</v>
      </c>
      <c r="J37" s="341">
        <f>SUM(ExampleCRCBudget[[#This Row],[Funding Source 1]]:ExampleCRCBudget[[#This Row],[Funding Source 2]])</f>
        <v>0</v>
      </c>
      <c r="K37" s="342">
        <v>0</v>
      </c>
      <c r="L37" s="342">
        <v>0</v>
      </c>
      <c r="M37" s="358">
        <f>ExampleCRCBudget[[#This Row],[Total Project Cost]]-(ExampleCRCBudget[[#This Row],[Total FBH Funds Requested]]+ExampleCRCBudget[[#This Row],[Other Committed Funds]])</f>
        <v>0</v>
      </c>
      <c r="N37" s="344" t="b">
        <f>ExampleCRCBudget[[#This Row],[Total Project Cost]]=SUM(ExampleCRCBudget[[#This Row],[Total FBH Funds Requested]:[Other Committed Funds]])</f>
        <v>1</v>
      </c>
    </row>
    <row r="38" spans="1:18" s="346" customFormat="1" ht="15.6" x14ac:dyDescent="0.3">
      <c r="A38" s="352">
        <v>3</v>
      </c>
      <c r="B38" s="352"/>
      <c r="C38" s="335"/>
      <c r="D38" s="349"/>
      <c r="E38" s="365"/>
      <c r="F38" s="364"/>
      <c r="G38" s="364"/>
      <c r="H38" s="339">
        <f>ROUND(ExampleCRCBudget[[#This Row],[Cost per unit (Examples: Hourly rates, fees, etc.)]]*ExampleCRCBudget[[#This Row],[Number of Units (Example: Hours worked, fee cost, number of meetings, etc.)]],2)</f>
        <v>0</v>
      </c>
      <c r="I38" s="340">
        <f>(ExampleCRCBudget[[#This Row],[Total Project Cost]]-ExampleCRCBudget[[#This Row],[Other Committed Funds]])</f>
        <v>0</v>
      </c>
      <c r="J38" s="341">
        <f>SUM(ExampleCRCBudget[[#This Row],[Funding Source 1]]:ExampleCRCBudget[[#This Row],[Funding Source 2]])</f>
        <v>0</v>
      </c>
      <c r="K38" s="342">
        <v>0</v>
      </c>
      <c r="L38" s="342">
        <v>0</v>
      </c>
      <c r="M38" s="358">
        <f>ExampleCRCBudget[[#This Row],[Total Project Cost]]-(ExampleCRCBudget[[#This Row],[Total FBH Funds Requested]]+ExampleCRCBudget[[#This Row],[Other Committed Funds]])</f>
        <v>0</v>
      </c>
      <c r="N38" s="344" t="b">
        <f>ExampleCRCBudget[[#This Row],[Total Project Cost]]=SUM(ExampleCRCBudget[[#This Row],[Total FBH Funds Requested]:[Other Committed Funds]])</f>
        <v>1</v>
      </c>
    </row>
    <row r="39" spans="1:18" s="346" customFormat="1" ht="15.6" x14ac:dyDescent="0.3">
      <c r="A39" s="352">
        <v>3</v>
      </c>
      <c r="B39" s="352"/>
      <c r="C39" s="335"/>
      <c r="D39" s="364"/>
      <c r="E39" s="363"/>
      <c r="F39" s="364"/>
      <c r="G39" s="364"/>
      <c r="H39" s="339">
        <f>ROUND(ExampleCRCBudget[[#This Row],[Cost per unit (Examples: Hourly rates, fees, etc.)]]*ExampleCRCBudget[[#This Row],[Number of Units (Example: Hours worked, fee cost, number of meetings, etc.)]],2)</f>
        <v>0</v>
      </c>
      <c r="I39" s="340">
        <f>(ExampleCRCBudget[[#This Row],[Total Project Cost]]-ExampleCRCBudget[[#This Row],[Other Committed Funds]])</f>
        <v>0</v>
      </c>
      <c r="J39" s="341">
        <f>SUM(ExampleCRCBudget[[#This Row],[Funding Source 1]]:ExampleCRCBudget[[#This Row],[Funding Source 2]])</f>
        <v>0</v>
      </c>
      <c r="K39" s="342">
        <v>0</v>
      </c>
      <c r="L39" s="342">
        <v>0</v>
      </c>
      <c r="M39" s="358">
        <f>ExampleCRCBudget[[#This Row],[Total Project Cost]]-(ExampleCRCBudget[[#This Row],[Total FBH Funds Requested]]+ExampleCRCBudget[[#This Row],[Other Committed Funds]])</f>
        <v>0</v>
      </c>
      <c r="N39" s="344" t="b">
        <f>ExampleCRCBudget[[#This Row],[Total Project Cost]]=SUM(ExampleCRCBudget[[#This Row],[Total FBH Funds Requested]:[Other Committed Funds]])</f>
        <v>1</v>
      </c>
    </row>
    <row r="40" spans="1:18" s="346" customFormat="1" ht="15.6" x14ac:dyDescent="0.3">
      <c r="A40" s="352">
        <v>3</v>
      </c>
      <c r="B40" s="352"/>
      <c r="C40" s="335"/>
      <c r="D40" s="364"/>
      <c r="E40" s="363"/>
      <c r="F40" s="364"/>
      <c r="G40" s="364"/>
      <c r="H40" s="339">
        <f>ROUND(ExampleCRCBudget[[#This Row],[Cost per unit (Examples: Hourly rates, fees, etc.)]]*ExampleCRCBudget[[#This Row],[Number of Units (Example: Hours worked, fee cost, number of meetings, etc.)]],2)</f>
        <v>0</v>
      </c>
      <c r="I40" s="340">
        <f>(ExampleCRCBudget[[#This Row],[Total Project Cost]]-ExampleCRCBudget[[#This Row],[Other Committed Funds]])</f>
        <v>0</v>
      </c>
      <c r="J40" s="341">
        <f>SUM(ExampleCRCBudget[[#This Row],[Funding Source 1]]:ExampleCRCBudget[[#This Row],[Funding Source 2]])</f>
        <v>0</v>
      </c>
      <c r="K40" s="342">
        <v>0</v>
      </c>
      <c r="L40" s="342">
        <v>0</v>
      </c>
      <c r="M40" s="358">
        <f>ExampleCRCBudget[[#This Row],[Total Project Cost]]-(ExampleCRCBudget[[#This Row],[Total FBH Funds Requested]]+ExampleCRCBudget[[#This Row],[Other Committed Funds]])</f>
        <v>0</v>
      </c>
      <c r="N40" s="344" t="b">
        <f>ExampleCRCBudget[[#This Row],[Total Project Cost]]=SUM(ExampleCRCBudget[[#This Row],[Total FBH Funds Requested]:[Other Committed Funds]])</f>
        <v>1</v>
      </c>
    </row>
    <row r="41" spans="1:18" s="346" customFormat="1" ht="15.6" x14ac:dyDescent="0.3">
      <c r="A41" s="352">
        <v>4</v>
      </c>
      <c r="B41" s="352"/>
      <c r="C41" s="335"/>
      <c r="D41" s="364"/>
      <c r="E41" s="363"/>
      <c r="F41" s="364"/>
      <c r="G41" s="364"/>
      <c r="H41" s="339">
        <f>ROUND(ExampleCRCBudget[[#This Row],[Cost per unit (Examples: Hourly rates, fees, etc.)]]*ExampleCRCBudget[[#This Row],[Number of Units (Example: Hours worked, fee cost, number of meetings, etc.)]],2)</f>
        <v>0</v>
      </c>
      <c r="I41" s="340">
        <f>(ExampleCRCBudget[[#This Row],[Total Project Cost]]-ExampleCRCBudget[[#This Row],[Other Committed Funds]])</f>
        <v>0</v>
      </c>
      <c r="J41" s="341">
        <f>SUM(ExampleCRCBudget[[#This Row],[Funding Source 1]]:ExampleCRCBudget[[#This Row],[Funding Source 2]])</f>
        <v>0</v>
      </c>
      <c r="K41" s="342">
        <v>0</v>
      </c>
      <c r="L41" s="342">
        <v>0</v>
      </c>
      <c r="M41" s="358">
        <f>ExampleCRCBudget[[#This Row],[Total Project Cost]]-(ExampleCRCBudget[[#This Row],[Total FBH Funds Requested]]+ExampleCRCBudget[[#This Row],[Other Committed Funds]])</f>
        <v>0</v>
      </c>
      <c r="N41" s="344" t="b">
        <f>ExampleCRCBudget[[#This Row],[Total Project Cost]]=SUM(ExampleCRCBudget[[#This Row],[Total FBH Funds Requested]:[Other Committed Funds]])</f>
        <v>1</v>
      </c>
    </row>
    <row r="42" spans="1:18" s="346" customFormat="1" ht="15.6" x14ac:dyDescent="0.3">
      <c r="A42" s="352">
        <v>4</v>
      </c>
      <c r="B42" s="352"/>
      <c r="C42" s="335"/>
      <c r="D42" s="364"/>
      <c r="E42" s="363"/>
      <c r="F42" s="364"/>
      <c r="G42" s="364"/>
      <c r="H42" s="339">
        <f>ROUND(ExampleCRCBudget[[#This Row],[Cost per unit (Examples: Hourly rates, fees, etc.)]]*ExampleCRCBudget[[#This Row],[Number of Units (Example: Hours worked, fee cost, number of meetings, etc.)]],2)</f>
        <v>0</v>
      </c>
      <c r="I42" s="340">
        <f>(ExampleCRCBudget[[#This Row],[Total Project Cost]]-ExampleCRCBudget[[#This Row],[Other Committed Funds]])</f>
        <v>0</v>
      </c>
      <c r="J42" s="341">
        <f>SUM(ExampleCRCBudget[[#This Row],[Funding Source 1]]:ExampleCRCBudget[[#This Row],[Funding Source 2]])</f>
        <v>0</v>
      </c>
      <c r="K42" s="342">
        <v>0</v>
      </c>
      <c r="L42" s="342">
        <v>0</v>
      </c>
      <c r="M42" s="358">
        <f>ExampleCRCBudget[[#This Row],[Total Project Cost]]-(ExampleCRCBudget[[#This Row],[Total FBH Funds Requested]]+ExampleCRCBudget[[#This Row],[Other Committed Funds]])</f>
        <v>0</v>
      </c>
      <c r="N42" s="344" t="b">
        <f>ExampleCRCBudget[[#This Row],[Total Project Cost]]=SUM(ExampleCRCBudget[[#This Row],[Total FBH Funds Requested]:[Other Committed Funds]])</f>
        <v>1</v>
      </c>
    </row>
    <row r="43" spans="1:18" s="346" customFormat="1" ht="15.6" x14ac:dyDescent="0.3">
      <c r="A43" s="352">
        <v>4</v>
      </c>
      <c r="B43" s="352"/>
      <c r="C43" s="335"/>
      <c r="D43" s="364"/>
      <c r="E43" s="363"/>
      <c r="F43" s="364"/>
      <c r="G43" s="364"/>
      <c r="H43" s="339">
        <f>ROUND(ExampleCRCBudget[[#This Row],[Cost per unit (Examples: Hourly rates, fees, etc.)]]*ExampleCRCBudget[[#This Row],[Number of Units (Example: Hours worked, fee cost, number of meetings, etc.)]],2)</f>
        <v>0</v>
      </c>
      <c r="I43" s="340">
        <f>(ExampleCRCBudget[[#This Row],[Total Project Cost]]-ExampleCRCBudget[[#This Row],[Other Committed Funds]])</f>
        <v>0</v>
      </c>
      <c r="J43" s="341">
        <f>SUM(ExampleCRCBudget[[#This Row],[Funding Source 1]]:ExampleCRCBudget[[#This Row],[Funding Source 2]])</f>
        <v>0</v>
      </c>
      <c r="K43" s="342">
        <v>0</v>
      </c>
      <c r="L43" s="342">
        <v>0</v>
      </c>
      <c r="M43" s="358">
        <f>ExampleCRCBudget[[#This Row],[Total Project Cost]]-(ExampleCRCBudget[[#This Row],[Total FBH Funds Requested]]+ExampleCRCBudget[[#This Row],[Other Committed Funds]])</f>
        <v>0</v>
      </c>
      <c r="N43" s="344" t="b">
        <f>ExampleCRCBudget[[#This Row],[Total Project Cost]]=SUM(ExampleCRCBudget[[#This Row],[Total FBH Funds Requested]:[Other Committed Funds]])</f>
        <v>1</v>
      </c>
    </row>
    <row r="44" spans="1:18" s="346" customFormat="1" ht="15.6" x14ac:dyDescent="0.3">
      <c r="A44" s="352">
        <v>4</v>
      </c>
      <c r="B44" s="352"/>
      <c r="C44" s="335"/>
      <c r="D44" s="364"/>
      <c r="E44" s="363"/>
      <c r="F44" s="364"/>
      <c r="G44" s="364"/>
      <c r="H44" s="339">
        <f>ROUND(ExampleCRCBudget[[#This Row],[Cost per unit (Examples: Hourly rates, fees, etc.)]]*ExampleCRCBudget[[#This Row],[Number of Units (Example: Hours worked, fee cost, number of meetings, etc.)]],2)</f>
        <v>0</v>
      </c>
      <c r="I44" s="340">
        <f>(ExampleCRCBudget[[#This Row],[Total Project Cost]]-ExampleCRCBudget[[#This Row],[Other Committed Funds]])</f>
        <v>0</v>
      </c>
      <c r="J44" s="341">
        <f>SUM(ExampleCRCBudget[[#This Row],[Funding Source 1]]:ExampleCRCBudget[[#This Row],[Funding Source 2]])</f>
        <v>0</v>
      </c>
      <c r="K44" s="342">
        <v>0</v>
      </c>
      <c r="L44" s="342">
        <v>0</v>
      </c>
      <c r="M44" s="358">
        <f>ExampleCRCBudget[[#This Row],[Total Project Cost]]-(ExampleCRCBudget[[#This Row],[Total FBH Funds Requested]]+ExampleCRCBudget[[#This Row],[Other Committed Funds]])</f>
        <v>0</v>
      </c>
      <c r="N44" s="344" t="b">
        <f>ExampleCRCBudget[[#This Row],[Total Project Cost]]=SUM(ExampleCRCBudget[[#This Row],[Total FBH Funds Requested]:[Other Committed Funds]])</f>
        <v>1</v>
      </c>
    </row>
    <row r="45" spans="1:18" s="346" customFormat="1" ht="15.6" x14ac:dyDescent="0.3">
      <c r="A45" s="352">
        <v>4</v>
      </c>
      <c r="B45" s="352"/>
      <c r="C45" s="335"/>
      <c r="D45" s="364"/>
      <c r="E45" s="363"/>
      <c r="F45" s="364"/>
      <c r="G45" s="364"/>
      <c r="H45" s="339">
        <f>ROUND(ExampleCRCBudget[[#This Row],[Cost per unit (Examples: Hourly rates, fees, etc.)]]*ExampleCRCBudget[[#This Row],[Number of Units (Example: Hours worked, fee cost, number of meetings, etc.)]],2)</f>
        <v>0</v>
      </c>
      <c r="I45" s="340">
        <f>(ExampleCRCBudget[[#This Row],[Total Project Cost]]-ExampleCRCBudget[[#This Row],[Other Committed Funds]])</f>
        <v>0</v>
      </c>
      <c r="J45" s="341">
        <f>SUM(ExampleCRCBudget[[#This Row],[Funding Source 1]]:ExampleCRCBudget[[#This Row],[Funding Source 2]])</f>
        <v>0</v>
      </c>
      <c r="K45" s="342">
        <v>0</v>
      </c>
      <c r="L45" s="342">
        <v>0</v>
      </c>
      <c r="M45" s="358">
        <f>ExampleCRCBudget[[#This Row],[Total Project Cost]]-(ExampleCRCBudget[[#This Row],[Total FBH Funds Requested]]+ExampleCRCBudget[[#This Row],[Other Committed Funds]])</f>
        <v>0</v>
      </c>
      <c r="N45" s="344" t="b">
        <f>ExampleCRCBudget[[#This Row],[Total Project Cost]]=SUM(ExampleCRCBudget[[#This Row],[Total FBH Funds Requested]:[Other Committed Funds]])</f>
        <v>1</v>
      </c>
    </row>
    <row r="46" spans="1:18" s="346" customFormat="1" ht="15.6" x14ac:dyDescent="0.3">
      <c r="A46" s="352">
        <v>5</v>
      </c>
      <c r="B46" s="352"/>
      <c r="C46" s="335"/>
      <c r="D46" s="364"/>
      <c r="E46" s="363"/>
      <c r="F46" s="364"/>
      <c r="G46" s="364"/>
      <c r="H46" s="339">
        <f>ROUND(ExampleCRCBudget[[#This Row],[Cost per unit (Examples: Hourly rates, fees, etc.)]]*ExampleCRCBudget[[#This Row],[Number of Units (Example: Hours worked, fee cost, number of meetings, etc.)]],2)</f>
        <v>0</v>
      </c>
      <c r="I46" s="340">
        <f>(ExampleCRCBudget[[#This Row],[Total Project Cost]]-ExampleCRCBudget[[#This Row],[Other Committed Funds]])</f>
        <v>0</v>
      </c>
      <c r="J46" s="341">
        <f>SUM(ExampleCRCBudget[[#This Row],[Funding Source 1]]:ExampleCRCBudget[[#This Row],[Funding Source 2]])</f>
        <v>0</v>
      </c>
      <c r="K46" s="342">
        <v>0</v>
      </c>
      <c r="L46" s="342">
        <v>0</v>
      </c>
      <c r="M46" s="358">
        <f>ExampleCRCBudget[[#This Row],[Total Project Cost]]-(ExampleCRCBudget[[#This Row],[Total FBH Funds Requested]]+ExampleCRCBudget[[#This Row],[Other Committed Funds]])</f>
        <v>0</v>
      </c>
      <c r="N46" s="344" t="b">
        <f>ExampleCRCBudget[[#This Row],[Total Project Cost]]=SUM(ExampleCRCBudget[[#This Row],[Total FBH Funds Requested]:[Other Committed Funds]])</f>
        <v>1</v>
      </c>
    </row>
    <row r="47" spans="1:18" s="346" customFormat="1" ht="15.6" x14ac:dyDescent="0.3">
      <c r="A47" s="352">
        <v>5</v>
      </c>
      <c r="B47" s="352"/>
      <c r="C47" s="335"/>
      <c r="D47" s="364"/>
      <c r="E47" s="363"/>
      <c r="F47" s="364"/>
      <c r="G47" s="364"/>
      <c r="H47" s="339">
        <f>ROUND(ExampleCRCBudget[[#This Row],[Cost per unit (Examples: Hourly rates, fees, etc.)]]*ExampleCRCBudget[[#This Row],[Number of Units (Example: Hours worked, fee cost, number of meetings, etc.)]],2)</f>
        <v>0</v>
      </c>
      <c r="I47" s="340">
        <f>(ExampleCRCBudget[[#This Row],[Total Project Cost]]-ExampleCRCBudget[[#This Row],[Other Committed Funds]])</f>
        <v>0</v>
      </c>
      <c r="J47" s="341">
        <f>SUM(ExampleCRCBudget[[#This Row],[Funding Source 1]]:ExampleCRCBudget[[#This Row],[Funding Source 2]])</f>
        <v>0</v>
      </c>
      <c r="K47" s="342">
        <v>0</v>
      </c>
      <c r="L47" s="342">
        <v>0</v>
      </c>
      <c r="M47" s="358">
        <f>ExampleCRCBudget[[#This Row],[Total Project Cost]]-(ExampleCRCBudget[[#This Row],[Total FBH Funds Requested]]+ExampleCRCBudget[[#This Row],[Other Committed Funds]])</f>
        <v>0</v>
      </c>
      <c r="N47" s="344" t="b">
        <f>ExampleCRCBudget[[#This Row],[Total Project Cost]]=SUM(ExampleCRCBudget[[#This Row],[Total FBH Funds Requested]:[Other Committed Funds]])</f>
        <v>1</v>
      </c>
    </row>
    <row r="48" spans="1:18" s="346" customFormat="1" ht="15.6" x14ac:dyDescent="0.3">
      <c r="A48" s="352">
        <v>5</v>
      </c>
      <c r="B48" s="352"/>
      <c r="C48" s="335"/>
      <c r="D48" s="364"/>
      <c r="E48" s="363"/>
      <c r="F48" s="364"/>
      <c r="G48" s="364"/>
      <c r="H48" s="339">
        <f>ROUND(ExampleCRCBudget[[#This Row],[Cost per unit (Examples: Hourly rates, fees, etc.)]]*ExampleCRCBudget[[#This Row],[Number of Units (Example: Hours worked, fee cost, number of meetings, etc.)]],2)</f>
        <v>0</v>
      </c>
      <c r="I48" s="340">
        <f>(ExampleCRCBudget[[#This Row],[Total Project Cost]]-ExampleCRCBudget[[#This Row],[Other Committed Funds]])</f>
        <v>0</v>
      </c>
      <c r="J48" s="341">
        <f>SUM(ExampleCRCBudget[[#This Row],[Funding Source 1]]:ExampleCRCBudget[[#This Row],[Funding Source 2]])</f>
        <v>0</v>
      </c>
      <c r="K48" s="342">
        <v>0</v>
      </c>
      <c r="L48" s="342">
        <v>0</v>
      </c>
      <c r="M48" s="358">
        <f>ExampleCRCBudget[[#This Row],[Total Project Cost]]-(ExampleCRCBudget[[#This Row],[Total FBH Funds Requested]]+ExampleCRCBudget[[#This Row],[Other Committed Funds]])</f>
        <v>0</v>
      </c>
      <c r="N48" s="344" t="b">
        <f>ExampleCRCBudget[[#This Row],[Total Project Cost]]=SUM(ExampleCRCBudget[[#This Row],[Total FBH Funds Requested]:[Other Committed Funds]])</f>
        <v>1</v>
      </c>
      <c r="P48" s="366"/>
      <c r="Q48" s="367"/>
      <c r="R48" s="367"/>
    </row>
    <row r="49" spans="1:18" s="346" customFormat="1" ht="15.6" x14ac:dyDescent="0.3">
      <c r="A49" s="352">
        <v>5</v>
      </c>
      <c r="B49" s="368"/>
      <c r="C49" s="335"/>
      <c r="D49" s="364"/>
      <c r="E49" s="363"/>
      <c r="F49" s="364"/>
      <c r="G49" s="364"/>
      <c r="H49" s="339">
        <f>ROUND(ExampleCRCBudget[[#This Row],[Cost per unit (Examples: Hourly rates, fees, etc.)]]*ExampleCRCBudget[[#This Row],[Number of Units (Example: Hours worked, fee cost, number of meetings, etc.)]],2)</f>
        <v>0</v>
      </c>
      <c r="I49" s="340">
        <f>(ExampleCRCBudget[[#This Row],[Total Project Cost]]-ExampleCRCBudget[[#This Row],[Other Committed Funds]])</f>
        <v>0</v>
      </c>
      <c r="J49" s="341">
        <f>SUM(ExampleCRCBudget[[#This Row],[Funding Source 1]]:ExampleCRCBudget[[#This Row],[Funding Source 2]])</f>
        <v>0</v>
      </c>
      <c r="K49" s="342">
        <v>0</v>
      </c>
      <c r="L49" s="342">
        <v>0</v>
      </c>
      <c r="M49" s="358">
        <f>ExampleCRCBudget[[#This Row],[Total Project Cost]]-(ExampleCRCBudget[[#This Row],[Total FBH Funds Requested]]+ExampleCRCBudget[[#This Row],[Other Committed Funds]])</f>
        <v>0</v>
      </c>
      <c r="N49" s="359" t="b">
        <f>ExampleCRCBudget[[#This Row],[Total Project Cost]]=SUM(ExampleCRCBudget[[#This Row],[Total FBH Funds Requested]:[Other Committed Funds]])</f>
        <v>1</v>
      </c>
      <c r="P49" s="366"/>
      <c r="Q49" s="367"/>
      <c r="R49" s="367"/>
    </row>
    <row r="50" spans="1:18" s="346" customFormat="1" ht="15.6" x14ac:dyDescent="0.3">
      <c r="A50" s="352">
        <v>5</v>
      </c>
      <c r="B50" s="352"/>
      <c r="C50" s="335"/>
      <c r="D50" s="364"/>
      <c r="E50" s="363"/>
      <c r="F50" s="364"/>
      <c r="G50" s="364"/>
      <c r="H50" s="339">
        <f>ROUND(ExampleCRCBudget[[#This Row],[Cost per unit (Examples: Hourly rates, fees, etc.)]]*ExampleCRCBudget[[#This Row],[Number of Units (Example: Hours worked, fee cost, number of meetings, etc.)]],2)</f>
        <v>0</v>
      </c>
      <c r="I50" s="340">
        <f>(ExampleCRCBudget[[#This Row],[Total Project Cost]]-ExampleCRCBudget[[#This Row],[Other Committed Funds]])</f>
        <v>0</v>
      </c>
      <c r="J50" s="341">
        <f>SUM(ExampleCRCBudget[[#This Row],[Funding Source 1]]:ExampleCRCBudget[[#This Row],[Funding Source 2]])</f>
        <v>0</v>
      </c>
      <c r="K50" s="342">
        <v>0</v>
      </c>
      <c r="L50" s="342">
        <v>0</v>
      </c>
      <c r="M50" s="358">
        <f>ExampleCRCBudget[[#This Row],[Total Project Cost]]-(ExampleCRCBudget[[#This Row],[Total FBH Funds Requested]]+ExampleCRCBudget[[#This Row],[Other Committed Funds]])</f>
        <v>0</v>
      </c>
      <c r="N50" s="344" t="b">
        <f>ExampleCRCBudget[[#This Row],[Total Project Cost]]=SUM(ExampleCRCBudget[[#This Row],[Total FBH Funds Requested]:[Other Committed Funds]])</f>
        <v>1</v>
      </c>
      <c r="P50" s="369"/>
      <c r="Q50" s="367"/>
      <c r="R50" s="367"/>
    </row>
    <row r="51" spans="1:18" s="346" customFormat="1" ht="31.2" x14ac:dyDescent="0.3">
      <c r="A51" s="370" t="s">
        <v>148</v>
      </c>
      <c r="B51" s="371"/>
      <c r="C51" s="335"/>
      <c r="D51" s="372"/>
      <c r="E51" s="373"/>
      <c r="F51" s="373"/>
      <c r="G51" s="374"/>
      <c r="H51" s="375">
        <f>SUMIF($C$28:$C$50,"&lt;&gt;Indirect Cost",$H$28:$H$50)</f>
        <v>112750</v>
      </c>
      <c r="I51" s="375">
        <f>SUMIF($C$28:$C$50,"&lt;&gt;Indirect Cost",$I$28:$I$50)</f>
        <v>112750</v>
      </c>
      <c r="J51" s="375">
        <f>SUM(J28:J50)</f>
        <v>0</v>
      </c>
      <c r="K51" s="375">
        <f>SUM(K28:K50)</f>
        <v>0</v>
      </c>
      <c r="L51" s="375">
        <f>SUM(L28:L50)</f>
        <v>0</v>
      </c>
      <c r="M51" s="376">
        <f>ExampleCRCBudget[[#This Row],[Total Project Cost]]-(ExampleCRCBudget[[#This Row],[Total FBH Funds Requested]]+ExampleCRCBudget[[#This Row],[Other Committed Funds]])</f>
        <v>0</v>
      </c>
      <c r="N51" s="344" t="b">
        <f>ExampleCRCBudget[[#This Row],[Total Project Cost]]=SUM(ExampleCRCBudget[[#This Row],[Total FBH Funds Requested]:[Other Committed Funds]])</f>
        <v>1</v>
      </c>
    </row>
    <row r="52" spans="1:18" s="346" customFormat="1" ht="292.2" customHeight="1" x14ac:dyDescent="0.3">
      <c r="A52" s="377" t="s">
        <v>149</v>
      </c>
      <c r="B52" s="377"/>
      <c r="C52" s="335" t="s">
        <v>151</v>
      </c>
      <c r="D52" s="378" t="s">
        <v>228</v>
      </c>
      <c r="E52" s="337"/>
      <c r="F52" s="348"/>
      <c r="G52" s="348"/>
      <c r="H52" s="138"/>
      <c r="I52" s="137">
        <f>MAX(0, MIN(SUMIF($C$28:$C$50,"&lt;&gt;Large Equipment (&gt;$5k)",$I$28:$I$50)/9, 3000000 - I51))</f>
        <v>11416.666666666666</v>
      </c>
      <c r="J52" s="379"/>
      <c r="K52" s="342"/>
      <c r="L52" s="342"/>
      <c r="M52" s="343"/>
      <c r="N52" s="380"/>
    </row>
    <row r="53" spans="1:18" s="201" customFormat="1" ht="63" customHeight="1" x14ac:dyDescent="0.3">
      <c r="A53" s="377" t="s">
        <v>150</v>
      </c>
      <c r="B53" s="381"/>
      <c r="C53" s="335" t="s">
        <v>151</v>
      </c>
      <c r="D53" s="382" t="s">
        <v>226</v>
      </c>
      <c r="E53" s="383"/>
      <c r="F53" s="384"/>
      <c r="G53" s="385"/>
      <c r="H53" s="386"/>
      <c r="I53" s="387">
        <v>10000</v>
      </c>
      <c r="J53" s="388"/>
      <c r="K53" s="389"/>
      <c r="L53" s="389"/>
      <c r="M53" s="389"/>
      <c r="N53" s="359"/>
      <c r="O53" s="275"/>
    </row>
    <row r="54" spans="1:18" s="346" customFormat="1" ht="15.6" x14ac:dyDescent="0.3">
      <c r="A54" s="390" t="s">
        <v>223</v>
      </c>
      <c r="B54" s="391"/>
      <c r="C54" s="335"/>
      <c r="D54" s="392" t="s">
        <v>222</v>
      </c>
      <c r="E54" s="393"/>
      <c r="F54" s="394"/>
      <c r="G54" s="395"/>
      <c r="H54" s="396">
        <f>SUM(I54,J54)</f>
        <v>122750</v>
      </c>
      <c r="I54" s="396">
        <f>SUM(I51,I53)</f>
        <v>122750</v>
      </c>
      <c r="J54" s="397">
        <f>SUM(J28:J50)</f>
        <v>0</v>
      </c>
      <c r="K54" s="398"/>
      <c r="L54" s="399"/>
      <c r="M54" s="358"/>
      <c r="N54" s="400"/>
    </row>
    <row r="55" spans="1:18" s="346" customFormat="1" ht="14.4" x14ac:dyDescent="0.3">
      <c r="A55" s="401"/>
    </row>
    <row r="56" spans="1:18" s="346" customFormat="1" ht="14.4" x14ac:dyDescent="0.3">
      <c r="A56" s="401"/>
    </row>
    <row r="57" spans="1:18" s="346" customFormat="1" ht="14.4" x14ac:dyDescent="0.3">
      <c r="A57" s="401"/>
    </row>
    <row r="58" spans="1:18" s="346" customFormat="1" ht="14.4" x14ac:dyDescent="0.3">
      <c r="A58" s="401"/>
    </row>
    <row r="59" spans="1:18" s="346" customFormat="1" ht="14.4" x14ac:dyDescent="0.3">
      <c r="A59" s="401"/>
    </row>
    <row r="60" spans="1:18" s="346" customFormat="1" ht="14.4" x14ac:dyDescent="0.3">
      <c r="A60" s="401"/>
    </row>
    <row r="61" spans="1:18" s="346" customFormat="1" ht="14.4" x14ac:dyDescent="0.3">
      <c r="A61" s="401"/>
    </row>
    <row r="62" spans="1:18" s="346" customFormat="1" ht="14.4" x14ac:dyDescent="0.3">
      <c r="A62" s="401"/>
    </row>
    <row r="63" spans="1:18" s="346" customFormat="1" ht="14.4" x14ac:dyDescent="0.3">
      <c r="A63" s="401"/>
    </row>
    <row r="64" spans="1:18" s="346" customFormat="1" ht="14.4" x14ac:dyDescent="0.3">
      <c r="A64" s="401"/>
    </row>
    <row r="65" spans="1:1" s="346" customFormat="1" ht="14.4" x14ac:dyDescent="0.3">
      <c r="A65" s="401"/>
    </row>
    <row r="66" spans="1:1" s="346" customFormat="1" ht="14.4" x14ac:dyDescent="0.3">
      <c r="A66" s="401"/>
    </row>
    <row r="67" spans="1:1" s="346" customFormat="1" ht="14.4" x14ac:dyDescent="0.3">
      <c r="A67" s="401"/>
    </row>
    <row r="68" spans="1:1" s="346" customFormat="1" ht="14.4" x14ac:dyDescent="0.3">
      <c r="A68" s="401"/>
    </row>
    <row r="69" spans="1:1" s="346" customFormat="1" ht="14.4" x14ac:dyDescent="0.3">
      <c r="A69" s="401"/>
    </row>
    <row r="70" spans="1:1" s="346" customFormat="1" ht="14.4" x14ac:dyDescent="0.3">
      <c r="A70" s="401"/>
    </row>
    <row r="71" spans="1:1" s="346" customFormat="1" ht="14.4" x14ac:dyDescent="0.3">
      <c r="A71" s="401"/>
    </row>
    <row r="72" spans="1:1" s="346" customFormat="1" ht="14.4" x14ac:dyDescent="0.3">
      <c r="A72" s="401"/>
    </row>
    <row r="73" spans="1:1" s="346" customFormat="1" ht="14.4" x14ac:dyDescent="0.3">
      <c r="A73" s="401"/>
    </row>
    <row r="74" spans="1:1" s="346" customFormat="1" ht="14.4" x14ac:dyDescent="0.3">
      <c r="A74" s="401"/>
    </row>
    <row r="75" spans="1:1" s="346" customFormat="1" ht="14.4" x14ac:dyDescent="0.3">
      <c r="A75" s="401"/>
    </row>
    <row r="76" spans="1:1" s="346" customFormat="1" ht="14.4" x14ac:dyDescent="0.3">
      <c r="A76" s="401"/>
    </row>
    <row r="77" spans="1:1" s="346" customFormat="1" ht="14.4" x14ac:dyDescent="0.3">
      <c r="A77" s="401"/>
    </row>
    <row r="78" spans="1:1" s="346" customFormat="1" ht="14.4" x14ac:dyDescent="0.3">
      <c r="A78" s="401"/>
    </row>
    <row r="79" spans="1:1" s="346" customFormat="1" ht="14.4" x14ac:dyDescent="0.3">
      <c r="A79" s="401"/>
    </row>
    <row r="80" spans="1:1" s="346" customFormat="1" ht="14.4" x14ac:dyDescent="0.3">
      <c r="A80" s="401"/>
    </row>
    <row r="81" spans="1:1" s="346" customFormat="1" ht="14.4" x14ac:dyDescent="0.3">
      <c r="A81" s="401"/>
    </row>
    <row r="82" spans="1:1" s="346" customFormat="1" ht="14.4" x14ac:dyDescent="0.3">
      <c r="A82" s="401"/>
    </row>
    <row r="83" spans="1:1" s="346" customFormat="1" ht="14.4" x14ac:dyDescent="0.3">
      <c r="A83" s="401"/>
    </row>
    <row r="84" spans="1:1" s="346" customFormat="1" ht="14.4" x14ac:dyDescent="0.3">
      <c r="A84" s="401"/>
    </row>
    <row r="85" spans="1:1" s="346" customFormat="1" ht="14.4" x14ac:dyDescent="0.3">
      <c r="A85" s="401"/>
    </row>
    <row r="86" spans="1:1" s="346" customFormat="1" ht="14.4" x14ac:dyDescent="0.3">
      <c r="A86" s="401"/>
    </row>
    <row r="87" spans="1:1" s="346" customFormat="1" ht="14.4" x14ac:dyDescent="0.3">
      <c r="A87" s="401"/>
    </row>
    <row r="88" spans="1:1" s="346" customFormat="1" ht="14.4" x14ac:dyDescent="0.3">
      <c r="A88" s="401"/>
    </row>
    <row r="89" spans="1:1" s="346" customFormat="1" ht="14.4" x14ac:dyDescent="0.3">
      <c r="A89" s="401"/>
    </row>
    <row r="90" spans="1:1" s="346" customFormat="1" ht="14.4" x14ac:dyDescent="0.3">
      <c r="A90" s="401"/>
    </row>
    <row r="91" spans="1:1" s="346" customFormat="1" ht="14.4" x14ac:dyDescent="0.3">
      <c r="A91" s="401"/>
    </row>
    <row r="92" spans="1:1" s="346" customFormat="1" ht="14.4" x14ac:dyDescent="0.3">
      <c r="A92" s="401"/>
    </row>
    <row r="93" spans="1:1" s="346" customFormat="1" ht="14.4" x14ac:dyDescent="0.3">
      <c r="A93" s="401"/>
    </row>
    <row r="94" spans="1:1" s="346" customFormat="1" ht="14.4" x14ac:dyDescent="0.3">
      <c r="A94" s="401"/>
    </row>
    <row r="95" spans="1:1" s="346" customFormat="1" ht="14.4" x14ac:dyDescent="0.3">
      <c r="A95" s="401"/>
    </row>
    <row r="96" spans="1:1" s="346" customFormat="1" ht="14.4" x14ac:dyDescent="0.3">
      <c r="A96" s="401"/>
    </row>
    <row r="97" spans="1:1" s="346" customFormat="1" ht="14.4" x14ac:dyDescent="0.3">
      <c r="A97" s="401"/>
    </row>
    <row r="98" spans="1:1" s="346" customFormat="1" ht="14.4" x14ac:dyDescent="0.3">
      <c r="A98" s="401"/>
    </row>
    <row r="99" spans="1:1" s="346" customFormat="1" ht="14.4" x14ac:dyDescent="0.3">
      <c r="A99" s="401"/>
    </row>
    <row r="100" spans="1:1" s="346" customFormat="1" ht="14.4" x14ac:dyDescent="0.3">
      <c r="A100" s="401"/>
    </row>
    <row r="101" spans="1:1" s="346" customFormat="1" ht="14.4" x14ac:dyDescent="0.3">
      <c r="A101" s="401"/>
    </row>
    <row r="102" spans="1:1" s="346" customFormat="1" ht="14.4" x14ac:dyDescent="0.3">
      <c r="A102" s="401"/>
    </row>
    <row r="103" spans="1:1" s="346" customFormat="1" ht="14.4" x14ac:dyDescent="0.3">
      <c r="A103" s="401"/>
    </row>
    <row r="104" spans="1:1" s="346" customFormat="1" ht="14.4" x14ac:dyDescent="0.3">
      <c r="A104" s="401"/>
    </row>
    <row r="105" spans="1:1" s="346" customFormat="1" ht="14.4" x14ac:dyDescent="0.3">
      <c r="A105" s="401"/>
    </row>
    <row r="106" spans="1:1" s="346" customFormat="1" ht="14.4" x14ac:dyDescent="0.3">
      <c r="A106" s="401"/>
    </row>
    <row r="107" spans="1:1" s="346" customFormat="1" ht="14.4" x14ac:dyDescent="0.3">
      <c r="A107" s="401"/>
    </row>
    <row r="108" spans="1:1" s="346" customFormat="1" ht="14.4" x14ac:dyDescent="0.3">
      <c r="A108" s="401"/>
    </row>
    <row r="109" spans="1:1" s="346" customFormat="1" ht="14.4" x14ac:dyDescent="0.3">
      <c r="A109" s="401"/>
    </row>
    <row r="110" spans="1:1" s="346" customFormat="1" ht="14.4" x14ac:dyDescent="0.3">
      <c r="A110" s="401"/>
    </row>
    <row r="111" spans="1:1" s="346" customFormat="1" ht="14.4" x14ac:dyDescent="0.3">
      <c r="A111" s="401"/>
    </row>
    <row r="112" spans="1:1" s="346" customFormat="1" ht="14.4" x14ac:dyDescent="0.3">
      <c r="A112" s="401"/>
    </row>
    <row r="113" spans="1:1" s="346" customFormat="1" ht="14.4" x14ac:dyDescent="0.3">
      <c r="A113" s="401"/>
    </row>
    <row r="114" spans="1:1" s="346" customFormat="1" ht="14.4" x14ac:dyDescent="0.3">
      <c r="A114" s="401"/>
    </row>
    <row r="115" spans="1:1" s="346" customFormat="1" ht="14.4" x14ac:dyDescent="0.3">
      <c r="A115" s="401"/>
    </row>
    <row r="116" spans="1:1" s="346" customFormat="1" ht="14.4" x14ac:dyDescent="0.3">
      <c r="A116" s="401"/>
    </row>
    <row r="117" spans="1:1" s="346" customFormat="1" ht="14.4" x14ac:dyDescent="0.3">
      <c r="A117" s="401"/>
    </row>
    <row r="118" spans="1:1" s="346" customFormat="1" ht="14.4" x14ac:dyDescent="0.3">
      <c r="A118" s="401"/>
    </row>
    <row r="119" spans="1:1" s="346" customFormat="1" ht="14.4" x14ac:dyDescent="0.3">
      <c r="A119" s="401"/>
    </row>
    <row r="120" spans="1:1" s="346" customFormat="1" ht="14.4" x14ac:dyDescent="0.3">
      <c r="A120" s="401"/>
    </row>
    <row r="121" spans="1:1" s="346" customFormat="1" ht="14.4" x14ac:dyDescent="0.3">
      <c r="A121" s="401"/>
    </row>
    <row r="122" spans="1:1" s="346" customFormat="1" ht="14.4" x14ac:dyDescent="0.3">
      <c r="A122" s="401"/>
    </row>
    <row r="123" spans="1:1" s="346" customFormat="1" ht="14.4" x14ac:dyDescent="0.3">
      <c r="A123" s="401"/>
    </row>
    <row r="124" spans="1:1" s="346" customFormat="1" ht="14.4" x14ac:dyDescent="0.3">
      <c r="A124" s="401"/>
    </row>
    <row r="125" spans="1:1" s="346" customFormat="1" ht="14.4" x14ac:dyDescent="0.3">
      <c r="A125" s="401"/>
    </row>
    <row r="126" spans="1:1" s="346" customFormat="1" ht="14.4" x14ac:dyDescent="0.3">
      <c r="A126" s="401"/>
    </row>
    <row r="127" spans="1:1" s="346" customFormat="1" ht="14.4" x14ac:dyDescent="0.3">
      <c r="A127" s="401"/>
    </row>
    <row r="128" spans="1:1" s="346" customFormat="1" ht="14.4" x14ac:dyDescent="0.3">
      <c r="A128" s="401"/>
    </row>
    <row r="129" spans="1:1" s="346" customFormat="1" ht="14.4" x14ac:dyDescent="0.3">
      <c r="A129" s="401"/>
    </row>
    <row r="130" spans="1:1" s="346" customFormat="1" ht="14.4" x14ac:dyDescent="0.3">
      <c r="A130" s="401"/>
    </row>
    <row r="131" spans="1:1" s="346" customFormat="1" ht="14.4" x14ac:dyDescent="0.3">
      <c r="A131" s="401"/>
    </row>
    <row r="132" spans="1:1" s="346" customFormat="1" ht="14.4" x14ac:dyDescent="0.3">
      <c r="A132" s="401"/>
    </row>
    <row r="133" spans="1:1" s="346" customFormat="1" ht="14.4" x14ac:dyDescent="0.3">
      <c r="A133" s="401"/>
    </row>
    <row r="134" spans="1:1" s="346" customFormat="1" ht="14.4" x14ac:dyDescent="0.3">
      <c r="A134" s="401"/>
    </row>
    <row r="135" spans="1:1" s="346" customFormat="1" ht="14.4" x14ac:dyDescent="0.3">
      <c r="A135" s="401"/>
    </row>
    <row r="136" spans="1:1" s="346" customFormat="1" ht="14.4" x14ac:dyDescent="0.3">
      <c r="A136" s="401"/>
    </row>
    <row r="137" spans="1:1" s="346" customFormat="1" ht="14.4" x14ac:dyDescent="0.3">
      <c r="A137" s="401"/>
    </row>
    <row r="138" spans="1:1" s="346" customFormat="1" ht="14.4" x14ac:dyDescent="0.3">
      <c r="A138" s="401"/>
    </row>
    <row r="139" spans="1:1" s="346" customFormat="1" ht="14.4" x14ac:dyDescent="0.3">
      <c r="A139" s="401"/>
    </row>
    <row r="140" spans="1:1" s="346" customFormat="1" ht="14.4" x14ac:dyDescent="0.3">
      <c r="A140" s="401"/>
    </row>
    <row r="141" spans="1:1" s="346" customFormat="1" ht="14.4" x14ac:dyDescent="0.3">
      <c r="A141" s="401"/>
    </row>
    <row r="142" spans="1:1" s="346" customFormat="1" ht="14.4" x14ac:dyDescent="0.3">
      <c r="A142" s="401"/>
    </row>
    <row r="143" spans="1:1" s="346" customFormat="1" ht="14.4" x14ac:dyDescent="0.3">
      <c r="A143" s="401"/>
    </row>
    <row r="144" spans="1:1" s="346" customFormat="1" ht="14.4" x14ac:dyDescent="0.3">
      <c r="A144" s="401"/>
    </row>
    <row r="145" spans="1:1" s="346" customFormat="1" ht="14.4" x14ac:dyDescent="0.3">
      <c r="A145" s="401"/>
    </row>
    <row r="146" spans="1:1" s="346" customFormat="1" ht="14.4" x14ac:dyDescent="0.3">
      <c r="A146" s="401"/>
    </row>
    <row r="147" spans="1:1" s="346" customFormat="1" ht="14.4" x14ac:dyDescent="0.3">
      <c r="A147" s="401"/>
    </row>
    <row r="148" spans="1:1" s="346" customFormat="1" ht="14.4" x14ac:dyDescent="0.3">
      <c r="A148" s="401"/>
    </row>
    <row r="149" spans="1:1" s="346" customFormat="1" ht="14.4" x14ac:dyDescent="0.3">
      <c r="A149" s="401"/>
    </row>
    <row r="150" spans="1:1" s="346" customFormat="1" ht="14.4" x14ac:dyDescent="0.3">
      <c r="A150" s="401"/>
    </row>
    <row r="151" spans="1:1" s="346" customFormat="1" ht="14.4" x14ac:dyDescent="0.3">
      <c r="A151" s="401"/>
    </row>
    <row r="152" spans="1:1" s="346" customFormat="1" ht="14.4" x14ac:dyDescent="0.3">
      <c r="A152" s="401"/>
    </row>
    <row r="153" spans="1:1" s="346" customFormat="1" ht="14.4" x14ac:dyDescent="0.3">
      <c r="A153" s="401"/>
    </row>
    <row r="154" spans="1:1" s="346" customFormat="1" ht="14.4" x14ac:dyDescent="0.3">
      <c r="A154" s="401"/>
    </row>
    <row r="155" spans="1:1" s="346" customFormat="1" ht="14.4" x14ac:dyDescent="0.3">
      <c r="A155" s="401"/>
    </row>
    <row r="156" spans="1:1" s="346" customFormat="1" ht="14.4" x14ac:dyDescent="0.3">
      <c r="A156" s="401"/>
    </row>
    <row r="157" spans="1:1" s="346" customFormat="1" ht="14.4" x14ac:dyDescent="0.3">
      <c r="A157" s="401"/>
    </row>
    <row r="158" spans="1:1" s="346" customFormat="1" ht="14.4" x14ac:dyDescent="0.3">
      <c r="A158" s="401"/>
    </row>
    <row r="159" spans="1:1" s="346" customFormat="1" ht="14.4" x14ac:dyDescent="0.3">
      <c r="A159" s="401"/>
    </row>
    <row r="160" spans="1:1" s="346" customFormat="1" ht="14.4" x14ac:dyDescent="0.3">
      <c r="A160" s="401"/>
    </row>
    <row r="161" spans="1:1" s="346" customFormat="1" ht="14.4" x14ac:dyDescent="0.3">
      <c r="A161" s="401"/>
    </row>
    <row r="162" spans="1:1" s="346" customFormat="1" ht="14.4" x14ac:dyDescent="0.3">
      <c r="A162" s="401"/>
    </row>
    <row r="163" spans="1:1" s="346" customFormat="1" ht="14.4" x14ac:dyDescent="0.3">
      <c r="A163" s="401"/>
    </row>
    <row r="164" spans="1:1" s="346" customFormat="1" ht="14.4" x14ac:dyDescent="0.3">
      <c r="A164" s="401"/>
    </row>
    <row r="165" spans="1:1" s="346" customFormat="1" ht="14.4" x14ac:dyDescent="0.3">
      <c r="A165" s="401"/>
    </row>
    <row r="166" spans="1:1" s="346" customFormat="1" ht="14.4" x14ac:dyDescent="0.3">
      <c r="A166" s="401"/>
    </row>
    <row r="167" spans="1:1" s="346" customFormat="1" ht="14.4" x14ac:dyDescent="0.3">
      <c r="A167" s="401"/>
    </row>
    <row r="168" spans="1:1" s="346" customFormat="1" ht="14.4" x14ac:dyDescent="0.3">
      <c r="A168" s="401"/>
    </row>
    <row r="169" spans="1:1" s="346" customFormat="1" ht="14.4" x14ac:dyDescent="0.3">
      <c r="A169" s="401"/>
    </row>
    <row r="170" spans="1:1" s="346" customFormat="1" ht="14.4" x14ac:dyDescent="0.3">
      <c r="A170" s="401"/>
    </row>
    <row r="171" spans="1:1" s="346" customFormat="1" ht="14.4" x14ac:dyDescent="0.3">
      <c r="A171" s="401"/>
    </row>
    <row r="172" spans="1:1" s="346" customFormat="1" ht="14.4" x14ac:dyDescent="0.3">
      <c r="A172" s="401"/>
    </row>
    <row r="173" spans="1:1" s="346" customFormat="1" ht="14.4" x14ac:dyDescent="0.3">
      <c r="A173" s="401"/>
    </row>
    <row r="174" spans="1:1" s="346" customFormat="1" ht="14.4" x14ac:dyDescent="0.3">
      <c r="A174" s="401"/>
    </row>
    <row r="175" spans="1:1" s="346" customFormat="1" ht="14.4" x14ac:dyDescent="0.3">
      <c r="A175" s="401"/>
    </row>
    <row r="176" spans="1:1" s="346" customFormat="1" ht="14.4" x14ac:dyDescent="0.3">
      <c r="A176" s="401"/>
    </row>
    <row r="177" spans="1:1" s="346" customFormat="1" ht="14.4" x14ac:dyDescent="0.3">
      <c r="A177" s="401"/>
    </row>
    <row r="178" spans="1:1" s="346" customFormat="1" ht="14.4" x14ac:dyDescent="0.3">
      <c r="A178" s="401"/>
    </row>
    <row r="179" spans="1:1" s="346" customFormat="1" ht="14.4" x14ac:dyDescent="0.3">
      <c r="A179" s="401"/>
    </row>
    <row r="180" spans="1:1" s="346" customFormat="1" ht="14.4" x14ac:dyDescent="0.3">
      <c r="A180" s="401"/>
    </row>
    <row r="181" spans="1:1" s="346" customFormat="1" ht="14.4" x14ac:dyDescent="0.3">
      <c r="A181" s="401"/>
    </row>
    <row r="182" spans="1:1" s="346" customFormat="1" ht="14.4" x14ac:dyDescent="0.3">
      <c r="A182" s="401"/>
    </row>
    <row r="183" spans="1:1" s="346" customFormat="1" ht="14.4" x14ac:dyDescent="0.3">
      <c r="A183" s="401"/>
    </row>
    <row r="184" spans="1:1" s="346" customFormat="1" ht="14.4" x14ac:dyDescent="0.3">
      <c r="A184" s="401"/>
    </row>
    <row r="185" spans="1:1" s="346" customFormat="1" ht="14.4" x14ac:dyDescent="0.3">
      <c r="A185" s="401"/>
    </row>
    <row r="186" spans="1:1" s="346" customFormat="1" ht="14.4" x14ac:dyDescent="0.3">
      <c r="A186" s="401"/>
    </row>
    <row r="187" spans="1:1" s="346" customFormat="1" ht="14.4" x14ac:dyDescent="0.3">
      <c r="A187" s="401"/>
    </row>
    <row r="188" spans="1:1" s="346" customFormat="1" ht="14.4" x14ac:dyDescent="0.3">
      <c r="A188" s="401"/>
    </row>
    <row r="189" spans="1:1" s="346" customFormat="1" ht="14.4" x14ac:dyDescent="0.3">
      <c r="A189" s="401"/>
    </row>
    <row r="190" spans="1:1" s="346" customFormat="1" ht="14.4" x14ac:dyDescent="0.3">
      <c r="A190" s="401"/>
    </row>
    <row r="191" spans="1:1" s="346" customFormat="1" ht="14.4" x14ac:dyDescent="0.3">
      <c r="A191" s="401"/>
    </row>
    <row r="192" spans="1:1" s="346" customFormat="1" ht="14.4" x14ac:dyDescent="0.3">
      <c r="A192" s="401"/>
    </row>
    <row r="193" spans="1:1" s="346" customFormat="1" ht="14.4" x14ac:dyDescent="0.3">
      <c r="A193" s="401"/>
    </row>
    <row r="194" spans="1:1" s="346" customFormat="1" ht="14.4" x14ac:dyDescent="0.3">
      <c r="A194" s="401"/>
    </row>
    <row r="195" spans="1:1" s="346" customFormat="1" ht="14.4" x14ac:dyDescent="0.3">
      <c r="A195" s="401"/>
    </row>
    <row r="196" spans="1:1" s="346" customFormat="1" ht="14.4" x14ac:dyDescent="0.3">
      <c r="A196" s="401"/>
    </row>
    <row r="197" spans="1:1" s="346" customFormat="1" ht="14.4" x14ac:dyDescent="0.3">
      <c r="A197" s="401"/>
    </row>
    <row r="198" spans="1:1" s="346" customFormat="1" ht="14.4" x14ac:dyDescent="0.3">
      <c r="A198" s="401"/>
    </row>
    <row r="199" spans="1:1" s="346" customFormat="1" ht="14.4" x14ac:dyDescent="0.3">
      <c r="A199" s="401"/>
    </row>
    <row r="200" spans="1:1" s="346" customFormat="1" ht="14.4" x14ac:dyDescent="0.3">
      <c r="A200" s="401"/>
    </row>
    <row r="201" spans="1:1" s="346" customFormat="1" ht="14.4" x14ac:dyDescent="0.3">
      <c r="A201" s="401"/>
    </row>
    <row r="202" spans="1:1" s="346" customFormat="1" ht="14.4" x14ac:dyDescent="0.3">
      <c r="A202" s="401"/>
    </row>
    <row r="203" spans="1:1" s="346" customFormat="1" ht="14.4" x14ac:dyDescent="0.3">
      <c r="A203" s="401"/>
    </row>
    <row r="204" spans="1:1" s="346" customFormat="1" ht="14.4" x14ac:dyDescent="0.3">
      <c r="A204" s="401"/>
    </row>
  </sheetData>
  <sheetProtection algorithmName="SHA-512" hashValue="g7LencHSFB35gJfiXNbW6YxkpKagz388vogRgT4Atm+J/DwARrQx16eKs+/ft0+xutwopgC7JOImVygVrngo/w==" saltValue="SXnTR5VzSbaMFVZtaWoNww==" spinCount="100000" sheet="1" objects="1" scenarios="1"/>
  <conditionalFormatting sqref="B24">
    <cfRule type="cellIs" dxfId="284" priority="4" operator="equal">
      <formula>1</formula>
    </cfRule>
    <cfRule type="cellIs" dxfId="283" priority="5" operator="equal">
      <formula>0.9</formula>
    </cfRule>
    <cfRule type="cellIs" dxfId="282" priority="10" operator="between">
      <formula>0.9</formula>
      <formula>1</formula>
    </cfRule>
    <cfRule type="cellIs" dxfId="281" priority="11" operator="lessThan">
      <formula>0.9</formula>
    </cfRule>
    <cfRule type="cellIs" dxfId="280" priority="12" operator="greaterThan">
      <formula>1</formula>
    </cfRule>
  </conditionalFormatting>
  <conditionalFormatting sqref="C24">
    <cfRule type="cellIs" dxfId="279" priority="8" operator="lessThan">
      <formula>0.1</formula>
    </cfRule>
    <cfRule type="cellIs" dxfId="278" priority="9" operator="greaterThan">
      <formula>0.1</formula>
    </cfRule>
  </conditionalFormatting>
  <conditionalFormatting sqref="D22">
    <cfRule type="cellIs" dxfId="277" priority="1" operator="equal">
      <formula>3000000</formula>
    </cfRule>
    <cfRule type="cellIs" dxfId="276" priority="2" operator="lessThan">
      <formula>3000000</formula>
    </cfRule>
    <cfRule type="cellIs" dxfId="275" priority="3" operator="greaterThan">
      <formula>3000000</formula>
    </cfRule>
  </conditionalFormatting>
  <conditionalFormatting sqref="D24">
    <cfRule type="cellIs" dxfId="274" priority="6" operator="notEqual">
      <formula>1</formula>
    </cfRule>
    <cfRule type="cellIs" dxfId="273" priority="7" operator="equal">
      <formula>1</formula>
    </cfRule>
  </conditionalFormatting>
  <conditionalFormatting sqref="G23">
    <cfRule type="cellIs" dxfId="272" priority="28" operator="greaterThan">
      <formula>0.12</formula>
    </cfRule>
  </conditionalFormatting>
  <conditionalFormatting sqref="N28:N54">
    <cfRule type="cellIs" dxfId="271" priority="22" operator="equal">
      <formula>TRUE</formula>
    </cfRule>
    <cfRule type="cellIs" dxfId="270" priority="23" operator="equal">
      <formula>FALSE</formula>
    </cfRule>
  </conditionalFormatting>
  <pageMargins left="0.7" right="0.7" top="0.75" bottom="0.75" header="0.3" footer="0.3"/>
  <headerFooter>
    <oddFooter>&amp;L_x000D_&amp;1#&amp;"Aptos"&amp;10&amp;K000000 LCI - Public</oddFooter>
  </headerFooter>
  <tableParts count="2">
    <tablePart r:id="rId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EDBA9C9A-6C43-4599-95B1-5B5C43323BBB}">
          <x14:formula1>
            <xm:f>'Data Validation Tab'!$B$17:$B$28</xm:f>
          </x14:formula1>
          <xm:sqref>G28:G36 G38:G50</xm:sqref>
        </x14:dataValidation>
        <x14:dataValidation type="list" allowBlank="1" showInputMessage="1" showErrorMessage="1" promptTitle="Cost Category" prompt="Please select the eligible cost category that this cost falls into." xr:uid="{1A3F3C34-1511-41C8-82DE-2D8D738B37DD}">
          <x14:formula1>
            <xm:f>'Data Validation Tab'!$B$5:$B$11</xm:f>
          </x14:formula1>
          <xm:sqref>C28:C51</xm:sqref>
        </x14:dataValidation>
        <x14:dataValidation type="list" allowBlank="1" showInputMessage="1" showErrorMessage="1" xr:uid="{42F77B55-9027-4F67-BFA4-36CFEAF0FB91}">
          <x14:formula1>
            <xm:f>'Data Validation Tab'!$B$17:$B$29</xm:f>
          </x14:formula1>
          <xm:sqref>G37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ED0F-7A5D-4872-A58C-173644EDDA35}">
  <dimension ref="A1:E29"/>
  <sheetViews>
    <sheetView showGridLines="0" workbookViewId="0">
      <selection activeCell="B30" sqref="B30"/>
    </sheetView>
  </sheetViews>
  <sheetFormatPr defaultRowHeight="14.4" x14ac:dyDescent="0.3"/>
  <cols>
    <col min="1" max="1" width="3.44140625" customWidth="1"/>
    <col min="2" max="2" width="37.5546875" customWidth="1"/>
    <col min="3" max="3" width="59.77734375" customWidth="1"/>
    <col min="4" max="4" width="54" customWidth="1"/>
    <col min="5" max="5" width="50.21875" customWidth="1"/>
  </cols>
  <sheetData>
    <row r="1" spans="1:5" ht="29.4" thickBot="1" x14ac:dyDescent="0.35">
      <c r="A1" s="164"/>
      <c r="B1" s="197" t="s">
        <v>202</v>
      </c>
      <c r="C1" s="198"/>
      <c r="D1" s="165"/>
      <c r="E1" s="166"/>
    </row>
    <row r="2" spans="1:5" ht="36" x14ac:dyDescent="0.3">
      <c r="A2" s="164"/>
      <c r="B2" s="167" t="s">
        <v>203</v>
      </c>
      <c r="C2" s="168"/>
      <c r="D2" s="164"/>
      <c r="E2" s="164"/>
    </row>
    <row r="4" spans="1:5" ht="15.6" x14ac:dyDescent="0.3">
      <c r="B4" s="170" t="s">
        <v>204</v>
      </c>
    </row>
    <row r="5" spans="1:5" ht="15.6" x14ac:dyDescent="0.3">
      <c r="B5" s="169" t="s">
        <v>193</v>
      </c>
    </row>
    <row r="6" spans="1:5" ht="15.6" x14ac:dyDescent="0.3">
      <c r="B6" s="169" t="s">
        <v>189</v>
      </c>
    </row>
    <row r="7" spans="1:5" ht="15.6" x14ac:dyDescent="0.3">
      <c r="B7" s="169" t="s">
        <v>205</v>
      </c>
    </row>
    <row r="8" spans="1:5" ht="15.6" x14ac:dyDescent="0.3">
      <c r="B8" s="169" t="s">
        <v>190</v>
      </c>
    </row>
    <row r="9" spans="1:5" ht="15.6" x14ac:dyDescent="0.3">
      <c r="B9" s="169" t="s">
        <v>198</v>
      </c>
    </row>
    <row r="10" spans="1:5" ht="15.6" x14ac:dyDescent="0.3">
      <c r="B10" s="169" t="s">
        <v>219</v>
      </c>
    </row>
    <row r="11" spans="1:5" ht="15.6" x14ac:dyDescent="0.3">
      <c r="B11" s="169" t="s">
        <v>206</v>
      </c>
    </row>
    <row r="13" spans="1:5" ht="15.6" x14ac:dyDescent="0.3">
      <c r="B13" s="169"/>
    </row>
    <row r="16" spans="1:5" ht="15.6" x14ac:dyDescent="0.3">
      <c r="B16" s="170" t="s">
        <v>207</v>
      </c>
    </row>
    <row r="17" spans="2:2" ht="15.6" x14ac:dyDescent="0.3">
      <c r="B17" s="171" t="s">
        <v>208</v>
      </c>
    </row>
    <row r="18" spans="2:2" ht="15.6" x14ac:dyDescent="0.3">
      <c r="B18" s="169" t="s">
        <v>191</v>
      </c>
    </row>
    <row r="19" spans="2:2" ht="15.6" x14ac:dyDescent="0.3">
      <c r="B19" s="169" t="s">
        <v>209</v>
      </c>
    </row>
    <row r="20" spans="2:2" ht="15.6" x14ac:dyDescent="0.3">
      <c r="B20" s="169" t="s">
        <v>210</v>
      </c>
    </row>
    <row r="21" spans="2:2" ht="15.6" x14ac:dyDescent="0.3">
      <c r="B21" s="169" t="s">
        <v>201</v>
      </c>
    </row>
    <row r="22" spans="2:2" ht="15.6" x14ac:dyDescent="0.3">
      <c r="B22" s="169" t="s">
        <v>211</v>
      </c>
    </row>
    <row r="23" spans="2:2" ht="15.6" x14ac:dyDescent="0.3">
      <c r="B23" s="169" t="s">
        <v>212</v>
      </c>
    </row>
    <row r="24" spans="2:2" ht="15.6" x14ac:dyDescent="0.3">
      <c r="B24" s="169" t="s">
        <v>197</v>
      </c>
    </row>
    <row r="25" spans="2:2" ht="15.6" x14ac:dyDescent="0.3">
      <c r="B25" s="169" t="s">
        <v>213</v>
      </c>
    </row>
    <row r="26" spans="2:2" ht="15.6" x14ac:dyDescent="0.3">
      <c r="B26" s="169" t="s">
        <v>214</v>
      </c>
    </row>
    <row r="27" spans="2:2" ht="15.6" x14ac:dyDescent="0.3">
      <c r="B27" s="169" t="s">
        <v>216</v>
      </c>
    </row>
    <row r="28" spans="2:2" ht="15.6" x14ac:dyDescent="0.3">
      <c r="B28" s="169" t="s">
        <v>215</v>
      </c>
    </row>
    <row r="29" spans="2:2" x14ac:dyDescent="0.3">
      <c r="B29" t="s">
        <v>221</v>
      </c>
    </row>
  </sheetData>
  <mergeCells count="1">
    <mergeCell ref="B1:C1"/>
  </mergeCells>
  <pageMargins left="0.7" right="0.7" top="0.75" bottom="0.75" header="0.3" footer="0.3"/>
  <headerFooter>
    <oddFooter>&amp;L_x000D_&amp;1#&amp;"Aptos"&amp;10&amp;K000000 LCI - Public</oddFooter>
  </headerFooter>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B 4 b Q V v p j i G u k A A A A 9 g A A A B I A H A B D b 2 5 m a W c v U G F j a 2 F n Z S 5 4 b W w g o h g A K K A U A A A A A A A A A A A A A A A A A A A A A A A A A A A A h Y 8 x D o I w G I W v Q r r T l p K o I T 9 l c J X E h G h c m 1 K h E Y q h x X I 3 B 4 / k F c Q o 6 u b 4 v v c N 7 9 2 v N 8 j G t g k u q r e 6 M y m K M E W B M r I r t a l S N L h j u E I Z h 6 2 Q J 1 G p Y J K N T U Z b p q h 2 7 p w Q 4 r 3 H P s Z d X x F G a U Q O + a a Q t W o F + s j 6 v x x q Y 5 0 w U i E O + 9 c Y z n A U L X G 8 Y J g C m S H k 2 n w F N u 1 9 t j 8 Q 1 k P j h l 5 x Z c J d A W S O Q N 4 f + A N Q S w M E F A A C A A g A B 4 b 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e G 0 F Y o i k e 4 D g A A A B E A A A A T A B w A R m 9 y b X V s Y X M v U 2 V j d G l v b j E u b S C i G A A o o B Q A A A A A A A A A A A A A A A A A A A A A A A A A A A A r T k 0 u y c z P U w i G 0 I b W A F B L A Q I t A B Q A A g A I A A e G 0 F b 6 Y 4 h r p A A A A P Y A A A A S A A A A A A A A A A A A A A A A A A A A A A B D b 2 5 m a W c v U G F j a 2 F n Z S 5 4 b W x Q S w E C L Q A U A A I A C A A H h t B W D 8 r p q 6 Q A A A D p A A A A E w A A A A A A A A A A A A A A A A D w A A A A W 0 N v b n R l b n R f V H l w Z X N d L n h t b F B L A Q I t A B Q A A g A I A A e G 0 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g Y V r 9 E l v 6 S a K g e t u R 8 G P o A A A A A A I A A A A A A B B m A A A A A Q A A I A A A A D Z S M b Q K i 3 G 1 l q G J x D S 3 f z x 8 Y l C s D Q u y J 9 p U x M P s 6 9 P 3 A A A A A A 6 A A A A A A g A A I A A A A J 7 e F Y 6 w j d 2 W 0 h U n 4 e r F m m 5 K B 8 x M + J 3 t h n F E S l u k a U b V U A A A A F a Z B r z i O G 5 H Z m 9 E Y O t r U Y 7 v 3 x n c Y A z + U j d q T s Z 9 r Y 4 l v k 1 V 2 H o f O O 6 S m W S V r g U j j / w e G N a O b p z y I t 7 C 5 I y h f g K m o S P 6 U k i O y e 1 b n m b e Q e X L Q A A A A I / 7 S 8 e o 6 Z M J O K C s T I 5 g V 7 4 k r t b q 2 n 4 T Z 6 8 N A M 7 Z z + s 0 b b p B s U Q j U D n e b G j F J C V u l f m F 0 c J O I + i 6 Z O o G / K F k D F I = < / 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2A3ED7AA7EA7C47AFE38142FACDF0C8" ma:contentTypeVersion="14" ma:contentTypeDescription="Create a new document." ma:contentTypeScope="" ma:versionID="aef846c53f95af3ab2481c8ad781a1ac">
  <xsd:schema xmlns:xsd="http://www.w3.org/2001/XMLSchema" xmlns:xs="http://www.w3.org/2001/XMLSchema" xmlns:p="http://schemas.microsoft.com/office/2006/metadata/properties" xmlns:ns2="befa519f-b968-4de5-9aa8-27f9ce177bf8" xmlns:ns3="50019452-d5a3-4d89-8128-14db8729c2da" targetNamespace="http://schemas.microsoft.com/office/2006/metadata/properties" ma:root="true" ma:fieldsID="9422c3b85567a0d7d0fa253035c9cf31" ns2:_="" ns3:_="">
    <xsd:import namespace="befa519f-b968-4de5-9aa8-27f9ce177bf8"/>
    <xsd:import namespace="50019452-d5a3-4d89-8128-14db8729c2d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a519f-b968-4de5-9aa8-27f9ce177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d752cc7-7fb4-48f5-b276-e45e270cd3c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019452-d5a3-4d89-8128-14db8729c2d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18ac1f1-b4c6-4e46-85fc-2994863be2ba}" ma:internalName="TaxCatchAll" ma:showField="CatchAllData" ma:web="50019452-d5a3-4d89-8128-14db8729c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0019452-d5a3-4d89-8128-14db8729c2da" xsi:nil="true"/>
    <lcf76f155ced4ddcb4097134ff3c332f xmlns="befa519f-b968-4de5-9aa8-27f9ce177bf8">
      <Terms xmlns="http://schemas.microsoft.com/office/infopath/2007/PartnerControls"/>
    </lcf76f155ced4ddcb4097134ff3c332f>
    <SharedWithUsers xmlns="50019452-d5a3-4d89-8128-14db8729c2da">
      <UserInfo>
        <DisplayName>All SGC Staff Members</DisplayName>
        <AccountId>5</AccountId>
        <AccountType/>
      </UserInfo>
      <UserInfo>
        <DisplayName>SharingLinks.2ce1252b-be37-4c3d-9979-54f1a2434fca.Flexible.6bab23e9-8c39-46a6-a357-42cf5b61a79c</DisplayName>
        <AccountId>1386</AccountId>
        <AccountType/>
      </UserInfo>
      <UserInfo>
        <DisplayName>SharingLinks.787b90f9-9a15-4a2d-94c7-74b3147fe6fb.Flexible.93ef6df3-086b-45bc-84bd-8277801de068</DisplayName>
        <AccountId>2315</AccountId>
        <AccountType/>
      </UserInfo>
      <UserInfo>
        <DisplayName>SharingLinks.787b90f9-9a15-4a2d-94c7-74b3147fe6fb.Flexible.53e628cb-af41-4258-9a18-0782107e2369</DisplayName>
        <AccountId>2314</AccountId>
        <AccountType/>
      </UserInfo>
      <UserInfo>
        <DisplayName>SharingLinks.ce89f4da-1cc7-4a19-b99a-49338c6e1f7d.Flexible.a163db66-cb42-424d-ab67-f13841bff3eb</DisplayName>
        <AccountId>3362</AccountId>
        <AccountType/>
      </UserInfo>
      <UserInfo>
        <DisplayName>SharingLinks.9d882158-e854-4a48-8e9c-f2592f34f10d.Flexible.6d66dd30-c925-407b-b8ca-b3d06153e750</DisplayName>
        <AccountId>2756</AccountId>
        <AccountType/>
      </UserInfo>
      <UserInfo>
        <DisplayName>SharingLinks.9d882158-e854-4a48-8e9c-f2592f34f10d.Flexible.5cc31a0a-0a52-4f4e-8af5-671dcebf7821</DisplayName>
        <AccountId>2757</AccountId>
        <AccountType/>
      </UserInfo>
      <UserInfo>
        <DisplayName>SharingLinks.073aa73a-ac1c-4e63-8fed-0559b8b47aaa.Flexible.23271369-dcac-4bec-9a74-400d68329a10</DisplayName>
        <AccountId>932</AccountId>
        <AccountType/>
      </UserInfo>
    </SharedWithUsers>
  </documentManagement>
</p:properties>
</file>

<file path=customXml/itemProps1.xml><?xml version="1.0" encoding="utf-8"?>
<ds:datastoreItem xmlns:ds="http://schemas.openxmlformats.org/officeDocument/2006/customXml" ds:itemID="{9A6994EF-9DF6-43DF-8A02-D8FDE51A128F}">
  <ds:schemaRefs>
    <ds:schemaRef ds:uri="http://schemas.microsoft.com/DataMashup"/>
  </ds:schemaRefs>
</ds:datastoreItem>
</file>

<file path=customXml/itemProps2.xml><?xml version="1.0" encoding="utf-8"?>
<ds:datastoreItem xmlns:ds="http://schemas.openxmlformats.org/officeDocument/2006/customXml" ds:itemID="{18C3A8B2-8DDE-462F-BFD2-7D581BC25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a519f-b968-4de5-9aa8-27f9ce177bf8"/>
    <ds:schemaRef ds:uri="50019452-d5a3-4d89-8128-14db8729c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6C5EE-609F-4BB6-AC30-E49531348EDF}">
  <ds:schemaRefs>
    <ds:schemaRef ds:uri="http://schemas.microsoft.com/sharepoint/v3/contenttype/forms"/>
  </ds:schemaRefs>
</ds:datastoreItem>
</file>

<file path=customXml/itemProps4.xml><?xml version="1.0" encoding="utf-8"?>
<ds:datastoreItem xmlns:ds="http://schemas.openxmlformats.org/officeDocument/2006/customXml" ds:itemID="{EC3D6E9B-02B3-4DC7-8598-E760A47B9DBF}">
  <ds:schemaRefs>
    <ds:schemaRef ds:uri="http://schemas.microsoft.com/office/2006/metadata/properties"/>
    <ds:schemaRef ds:uri="http://schemas.microsoft.com/office/infopath/2007/PartnerControls"/>
    <ds:schemaRef ds:uri="f4001250-5c5f-41e9-9ea4-a1712394fc7d"/>
    <ds:schemaRef ds:uri="ccf4dfc2-362f-426e-b8c6-8839280fea64"/>
    <ds:schemaRef ds:uri="50019452-d5a3-4d89-8128-14db8729c2da"/>
    <ds:schemaRef ds:uri="befa519f-b968-4de5-9aa8-27f9ce177b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Applicant Instructions</vt:lpstr>
      <vt:lpstr>2. FBH Workplan</vt:lpstr>
      <vt:lpstr>3. FBH Budget</vt:lpstr>
      <vt:lpstr>4. Example FBH Workplan</vt:lpstr>
      <vt:lpstr>5. Example FBH Budget</vt:lpstr>
      <vt:lpstr>Data Validation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CRC Round 1 Planning Grant Application Workbook</dc:title>
  <dc:subject/>
  <dc:creator>California Strategic Growth Council</dc:creator>
  <cp:keywords/>
  <dc:description/>
  <cp:lastModifiedBy>Jin Zhang</cp:lastModifiedBy>
  <cp:revision/>
  <dcterms:created xsi:type="dcterms:W3CDTF">2022-04-26T21:04:42Z</dcterms:created>
  <dcterms:modified xsi:type="dcterms:W3CDTF">2026-02-12T17:06:13Z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0x01010012A3ED7AA7EA7C47AFE38142FACDF0C8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xd_ProgID">
    <vt:lpwstr/>
  </property>
  <property fmtid="{D5CDD505-2E9C-101B-9397-08002B2CF9AE}" pid="8" name="TemplateUrl">
    <vt:lpwstr/>
  </property>
  <property fmtid="{D5CDD505-2E9C-101B-9397-08002B2CF9AE}" pid="9" name="xd_Signature">
    <vt:bool>false</vt:bool>
  </property>
  <property fmtid="{D5CDD505-2E9C-101B-9397-08002B2CF9AE}" pid="10" name="SharedWithUsers">
    <vt:lpwstr>5;#All SGC Staff Members;#1386;#SharingLinks.2ce1252b-be37-4c3d-9979-54f1a2434fca.Flexible.6bab23e9-8c39-46a6-a357-42cf5b61a79c;#2315;#SharingLinks.787b90f9-9a15-4a2d-94c7-74b3147fe6fb.Flexible.93ef6df3-086b-45bc-84bd-8277801de068;#2314;#SharingLinks.787b90f9-9a15-4a2d-94c7-74b3147fe6fb.Flexible.53e628cb-af41-4258-9a18-0782107e2369;#3362;#SharingLinks.ce89f4da-1cc7-4a19-b99a-49338c6e1f7d.Flexible.a163db66-cb42-424d-ab67-f13841bff3eb;#2756;#SharingLinks.9d882158-e854-4a48-8e9c-f2592f34f10d.Flexible.6d66dd30-c925-407b-b8ca-b3d06153e750;#2757;#SharingLinks.9d882158-e854-4a48-8e9c-f2592f34f10d.Flexible.5cc31a0a-0a52-4f4e-8af5-671dcebf7821;#932;#SharingLinks.073aa73a-ac1c-4e63-8fed-0559b8b47aaa.Flexible.23271369-dcac-4bec-9a74-400d68329a10</vt:lpwstr>
  </property>
  <property fmtid="{D5CDD505-2E9C-101B-9397-08002B2CF9AE}" pid="11" name="MSIP_Label_9d0129c3-1fa3-42a1-be02-c60d17f84f99_Enabled">
    <vt:lpwstr>true</vt:lpwstr>
  </property>
  <property fmtid="{D5CDD505-2E9C-101B-9397-08002B2CF9AE}" pid="12" name="MSIP_Label_9d0129c3-1fa3-42a1-be02-c60d17f84f99_SetDate">
    <vt:lpwstr>2026-01-22T20:08:32Z</vt:lpwstr>
  </property>
  <property fmtid="{D5CDD505-2E9C-101B-9397-08002B2CF9AE}" pid="13" name="MSIP_Label_9d0129c3-1fa3-42a1-be02-c60d17f84f99_Method">
    <vt:lpwstr>Standard</vt:lpwstr>
  </property>
  <property fmtid="{D5CDD505-2E9C-101B-9397-08002B2CF9AE}" pid="14" name="MSIP_Label_9d0129c3-1fa3-42a1-be02-c60d17f84f99_Name">
    <vt:lpwstr>defa4170-0d19-0005-0004-bc88714345d2</vt:lpwstr>
  </property>
  <property fmtid="{D5CDD505-2E9C-101B-9397-08002B2CF9AE}" pid="15" name="MSIP_Label_9d0129c3-1fa3-42a1-be02-c60d17f84f99_SiteId">
    <vt:lpwstr>104c400b-5014-4cb9-83fa-0dacc295448a</vt:lpwstr>
  </property>
  <property fmtid="{D5CDD505-2E9C-101B-9397-08002B2CF9AE}" pid="16" name="MSIP_Label_9d0129c3-1fa3-42a1-be02-c60d17f84f99_ActionId">
    <vt:lpwstr>6a903baa-1068-42f8-90ae-9060fe042974</vt:lpwstr>
  </property>
  <property fmtid="{D5CDD505-2E9C-101B-9397-08002B2CF9AE}" pid="17" name="MSIP_Label_9d0129c3-1fa3-42a1-be02-c60d17f84f99_ContentBits">
    <vt:lpwstr>0</vt:lpwstr>
  </property>
  <property fmtid="{D5CDD505-2E9C-101B-9397-08002B2CF9AE}" pid="18" name="MSIP_Label_9d0129c3-1fa3-42a1-be02-c60d17f84f99_Tag">
    <vt:lpwstr>10, 3, 0, 1</vt:lpwstr>
  </property>
  <property fmtid="{D5CDD505-2E9C-101B-9397-08002B2CF9AE}" pid="19" name="MSIP_Label_a8de3de1-ae51-4ada-b15b-0d0d0d881a11_Enabled">
    <vt:lpwstr>true</vt:lpwstr>
  </property>
  <property fmtid="{D5CDD505-2E9C-101B-9397-08002B2CF9AE}" pid="20" name="MSIP_Label_a8de3de1-ae51-4ada-b15b-0d0d0d881a11_SetDate">
    <vt:lpwstr>2026-02-05T16:50:58Z</vt:lpwstr>
  </property>
  <property fmtid="{D5CDD505-2E9C-101B-9397-08002B2CF9AE}" pid="21" name="MSIP_Label_a8de3de1-ae51-4ada-b15b-0d0d0d881a11_Method">
    <vt:lpwstr>Standard</vt:lpwstr>
  </property>
  <property fmtid="{D5CDD505-2E9C-101B-9397-08002B2CF9AE}" pid="22" name="MSIP_Label_a8de3de1-ae51-4ada-b15b-0d0d0d881a11_Name">
    <vt:lpwstr>LCI - Public</vt:lpwstr>
  </property>
  <property fmtid="{D5CDD505-2E9C-101B-9397-08002B2CF9AE}" pid="23" name="MSIP_Label_a8de3de1-ae51-4ada-b15b-0d0d0d881a11_SiteId">
    <vt:lpwstr>c95b6f53-4a14-42c5-ad9f-f5a2dd89a2a9</vt:lpwstr>
  </property>
  <property fmtid="{D5CDD505-2E9C-101B-9397-08002B2CF9AE}" pid="24" name="MSIP_Label_a8de3de1-ae51-4ada-b15b-0d0d0d881a11_ActionId">
    <vt:lpwstr>178b6435-53b8-49fa-a4b5-060cdea44d7b</vt:lpwstr>
  </property>
  <property fmtid="{D5CDD505-2E9C-101B-9397-08002B2CF9AE}" pid="25" name="MSIP_Label_a8de3de1-ae51-4ada-b15b-0d0d0d881a11_ContentBits">
    <vt:lpwstr>2</vt:lpwstr>
  </property>
  <property fmtid="{D5CDD505-2E9C-101B-9397-08002B2CF9AE}" pid="26" name="MSIP_Label_a8de3de1-ae51-4ada-b15b-0d0d0d881a11_Tag">
    <vt:lpwstr>10, 3, 0, 2</vt:lpwstr>
  </property>
</Properties>
</file>